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66925"/>
  <mc:AlternateContent xmlns:mc="http://schemas.openxmlformats.org/markup-compatibility/2006">
    <mc:Choice Requires="x15">
      <x15ac:absPath xmlns:x15ac="http://schemas.microsoft.com/office/spreadsheetml/2010/11/ac" url="https://obbrezice-my.sharepoint.com/personal/vilma_zupancic_brezice_si/Documents/SLUZBA/JAVNA NAROČILA/POSTOPKI/NMV/OKIGJS/Milavčeva 3A in 3B1/Predracuni za JN 3A in 3B1/Vodovod in fekalna/"/>
    </mc:Choice>
  </mc:AlternateContent>
  <xr:revisionPtr revIDLastSave="63" documentId="13_ncr:1_{FEF3A2F5-025F-4DBF-9560-5C98A9580468}" xr6:coauthVersionLast="47" xr6:coauthVersionMax="47" xr10:uidLastSave="{9DEC1087-F690-40DC-A070-F10A7BE70F1D}"/>
  <bookViews>
    <workbookView xWindow="-120" yWindow="-120" windowWidth="29040" windowHeight="15720" tabRatio="642" xr2:uid="{62ACFD9C-9664-4E5E-829A-658874FDE30A}"/>
  </bookViews>
  <sheets>
    <sheet name="REKAPITULACIJA" sheetId="4" r:id="rId1"/>
    <sheet name="3A. 2x jašek" sheetId="16" r:id="rId2"/>
    <sheet name="3B-I. fekalna" sheetId="1" r:id="rId3"/>
  </sheets>
  <definedNames>
    <definedName name="_xlnm.Print_Area" localSheetId="1">'3A. 2x jašek'!$A$1:$K$125</definedName>
    <definedName name="_xlnm.Print_Area" localSheetId="2">'3B-I. fekalna'!$A$1:$K$206</definedName>
    <definedName name="_xlnm.Print_Area" localSheetId="0">REKAPITULACIJA!$A$1:$D$63</definedName>
    <definedName name="_xlnm.Print_Titles" localSheetId="1">'3A. 2x jašek'!$21:$22</definedName>
    <definedName name="_xlnm.Print_Titles" localSheetId="2">'3B-I. fekalna'!$23:$24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122" i="16" l="1"/>
  <c r="K119" i="16"/>
  <c r="K116" i="16"/>
  <c r="K113" i="16"/>
  <c r="K110" i="16"/>
  <c r="K107" i="16"/>
  <c r="K104" i="16"/>
  <c r="K101" i="16"/>
  <c r="K98" i="16"/>
  <c r="K95" i="16"/>
  <c r="K92" i="16"/>
  <c r="K89" i="16"/>
  <c r="K86" i="16"/>
  <c r="K83" i="16"/>
  <c r="K81" i="16"/>
  <c r="K78" i="16"/>
  <c r="K75" i="16"/>
  <c r="K72" i="16"/>
  <c r="K69" i="16"/>
  <c r="K66" i="16"/>
  <c r="K63" i="16"/>
  <c r="K60" i="16"/>
  <c r="C52" i="16"/>
  <c r="K48" i="16"/>
  <c r="K45" i="16"/>
  <c r="K42" i="16"/>
  <c r="K39" i="16"/>
  <c r="K38" i="16"/>
  <c r="K29" i="16"/>
  <c r="K36" i="16"/>
  <c r="K27" i="16"/>
  <c r="K35" i="16"/>
  <c r="K26" i="16"/>
  <c r="K34" i="16"/>
  <c r="C23" i="16"/>
  <c r="K124" i="1"/>
  <c r="K121" i="1"/>
  <c r="K187" i="1"/>
  <c r="K148" i="1"/>
  <c r="K177" i="1"/>
  <c r="K124" i="16" l="1"/>
  <c r="K17" i="16"/>
  <c r="D11" i="4" s="1"/>
  <c r="K30" i="16"/>
  <c r="K28" i="16"/>
  <c r="K37" i="16"/>
  <c r="K31" i="16"/>
  <c r="K157" i="1"/>
  <c r="K154" i="1"/>
  <c r="K145" i="1"/>
  <c r="K151" i="1"/>
  <c r="K142" i="1"/>
  <c r="K184" i="1"/>
  <c r="K182" i="1"/>
  <c r="K174" i="1"/>
  <c r="K118" i="1"/>
  <c r="K115" i="1"/>
  <c r="K109" i="1"/>
  <c r="K106" i="1"/>
  <c r="K97" i="1"/>
  <c r="K103" i="1"/>
  <c r="K100" i="1"/>
  <c r="C60" i="1"/>
  <c r="C25" i="1"/>
  <c r="K50" i="16" l="1"/>
  <c r="K16" i="16" s="1"/>
  <c r="K180" i="1"/>
  <c r="K42" i="1"/>
  <c r="K18" i="16" l="1"/>
  <c r="D10" i="4"/>
  <c r="D9" i="4" s="1"/>
  <c r="K171" i="1"/>
  <c r="K112" i="1"/>
  <c r="K127" i="1" l="1"/>
  <c r="K168" i="1" l="1"/>
  <c r="K189" i="1" s="1"/>
  <c r="K139" i="1"/>
  <c r="K80" i="1" l="1"/>
  <c r="K204" i="1" l="1"/>
  <c r="K136" i="1"/>
  <c r="K130" i="1"/>
  <c r="K94" i="1"/>
  <c r="K56" i="1"/>
  <c r="K53" i="1"/>
  <c r="K50" i="1"/>
  <c r="K47" i="1"/>
  <c r="K40" i="1"/>
  <c r="K41" i="1"/>
  <c r="K43" i="1"/>
  <c r="K44" i="1"/>
  <c r="K39" i="1"/>
  <c r="K32" i="1"/>
  <c r="K33" i="1"/>
  <c r="K34" i="1"/>
  <c r="K35" i="1"/>
  <c r="K36" i="1"/>
  <c r="K31" i="1"/>
  <c r="K89" i="1" l="1"/>
  <c r="K92" i="1"/>
  <c r="K86" i="1"/>
  <c r="K201" i="1"/>
  <c r="K133" i="1"/>
  <c r="K83" i="1"/>
  <c r="K77" i="1"/>
  <c r="K74" i="1"/>
  <c r="K28" i="1"/>
  <c r="K58" i="1" s="1"/>
  <c r="K68" i="1" l="1"/>
  <c r="K195" i="1"/>
  <c r="K206" i="1" s="1"/>
  <c r="K198" i="1"/>
  <c r="K19" i="1" l="1"/>
  <c r="D16" i="4" s="1"/>
  <c r="K16" i="1"/>
  <c r="K71" i="1"/>
  <c r="K159" i="1" s="1"/>
  <c r="D13" i="4" l="1"/>
  <c r="K18" i="1"/>
  <c r="D15" i="4" s="1"/>
  <c r="K17" i="1" l="1"/>
  <c r="K20" i="1" s="1"/>
  <c r="D14" i="4" l="1"/>
  <c r="D12" i="4" s="1"/>
  <c r="D19" i="4" l="1"/>
</calcChain>
</file>

<file path=xl/sharedStrings.xml><?xml version="1.0" encoding="utf-8"?>
<sst xmlns="http://schemas.openxmlformats.org/spreadsheetml/2006/main" count="411" uniqueCount="201">
  <si>
    <t>Koda</t>
  </si>
  <si>
    <t>Opis postavke</t>
  </si>
  <si>
    <t>EM</t>
  </si>
  <si>
    <t>Količina</t>
  </si>
  <si>
    <t>Cena EM</t>
  </si>
  <si>
    <t>Skupaj</t>
  </si>
  <si>
    <t>kpl</t>
  </si>
  <si>
    <t>m'</t>
  </si>
  <si>
    <t>kos</t>
  </si>
  <si>
    <t>vodovod</t>
  </si>
  <si>
    <t>04.02.</t>
  </si>
  <si>
    <t>m1</t>
  </si>
  <si>
    <t>objekt:</t>
  </si>
  <si>
    <t>investitor:</t>
  </si>
  <si>
    <t>02.01.</t>
  </si>
  <si>
    <t>PRIPRAVLJALNA IN ZAKLJUČNA DELA</t>
  </si>
  <si>
    <t>02.02.</t>
  </si>
  <si>
    <t>kanalizacija</t>
  </si>
  <si>
    <t>elektrika - NN</t>
  </si>
  <si>
    <t>JR</t>
  </si>
  <si>
    <t>plinovod</t>
  </si>
  <si>
    <t>Nadzor predstavnikov upravljavcev instalacij pri križanju njihovih vodovov z novo predvidenim vodovodom; obračun po dejanskih količinah</t>
  </si>
  <si>
    <t>Projektantski nadzor nad izvedbo del</t>
  </si>
  <si>
    <t>ur</t>
  </si>
  <si>
    <t xml:space="preserve">Izvajanje nadzora s strani pooblaščenega predstavnika upravljavca javnega vodovodnega sistema </t>
  </si>
  <si>
    <t>SKUPAJ 02.01. PRIPRAVLJALNA DELA</t>
  </si>
  <si>
    <t>m3</t>
  </si>
  <si>
    <t>m2</t>
  </si>
  <si>
    <t>Črpanje vode iz gradbene jame v času
gradnje, vključno z vsemi potrebnimi deli
in pripravo črpalnih mest. Gradbena jama
mora biti v času gradnje suha.</t>
  </si>
  <si>
    <t>Nabava in polaganje signalnega
opozorilnega traku na utrjeno površino
nad obstoječimi kom. vodi na območju
križanj, vzporednega poteka,…. (na
globini cca. 50 cm). Po navodilih
upravljalcev.</t>
  </si>
  <si>
    <t>REKAPITULACIJA</t>
  </si>
  <si>
    <t>Opomba 1:</t>
  </si>
  <si>
    <t xml:space="preserve"> Za gradbiščno deponijo poskrbi izvajalec del sam. Pojem "z odlaganjem" zajema vse  prevoze, prenose, nakladanja in razkladanja od gradbišča do gradbiščne deponije.</t>
  </si>
  <si>
    <t>Opomba 2:</t>
  </si>
  <si>
    <t>Opomba 3:</t>
  </si>
  <si>
    <t>Opomba 4:</t>
  </si>
  <si>
    <t>Opomba 5:</t>
  </si>
  <si>
    <t>Opomba 6:</t>
  </si>
  <si>
    <t>Opomba 7:</t>
  </si>
  <si>
    <t>Opomba 8:</t>
  </si>
  <si>
    <t>Opomba 9:</t>
  </si>
  <si>
    <t>Opomba 10:</t>
  </si>
  <si>
    <t>Opomba 11:</t>
  </si>
  <si>
    <t>SPLOŠNI STROŠKI</t>
  </si>
  <si>
    <t>08.01.</t>
  </si>
  <si>
    <t>Izdelava geodetskega načrta izvedenih del po predpisih geodetske stroke. Geodetski načrt mora biti izdelan v dveh 2) izvodih v tiskani obliki in v elektronski bliki.</t>
  </si>
  <si>
    <t xml:space="preserve">Vpis komunalnih vodov in naprav v uradne evidence. </t>
  </si>
  <si>
    <t xml:space="preserve">Izvedba Dokazila o zanesljivosti objekta,
skladno z veljavnim pravilnikom. Izdelati v
treh (3) izvodih v tiskani obliki in predati
tudi v elektronski obliki. </t>
  </si>
  <si>
    <t>Izdelava projekta izvedenih del; v skladu z ZGO-1B, pravilnikom o podrobnejši vsebini projektne dokumentacije in navodilih upravljavca javnega
vodovodnega sistema. Projekt izvedenih del izdelati v treh (3) izvodih v tiskani obliki in predati tudi v elektronski obliki.</t>
  </si>
  <si>
    <t>SKUPAJ 08.01. SPLOŠNI STROŠKI</t>
  </si>
  <si>
    <t xml:space="preserve">Sestavni del projektanskega popisa del so tudi tehnično poročilo, elaborati in vse grafične priloge projekta, v katerem so posamezne postavke in dela podrobneje opisana.
</t>
  </si>
  <si>
    <t>Kategorizacija zemljin in kamnin je povzeta po tabeli 2.1, dopolnil splošnih in tehničnih pogojev za zemeljska dela in temeljenje (DDC 2001, IV. Knjiga), zemljine in kamnine so razvrščene v kategoriji od I.
do V.</t>
  </si>
  <si>
    <t xml:space="preserve">V projektantskem popisu del so v zemeljskih delih izkopi jarkov ločeni po globinah od 0-2m, 2-4m in 4-6m. Pri tem so količine izkopov in izvedba mišljeni tako, da pomeni navedba območja globine le del izkopa v tem ombočju globine v določenem profilu kanala. Če je na primer globina jarka v nekem profilu 2,4m se izkop kalkulira ločeno za območje globine od 0m do 2m in ločeno za območje globine od 2m do 4m. </t>
  </si>
  <si>
    <t>Prikazane količine v popisih so v raščenem ali vgrajenem stanju. Pri vseh izkopih in zasipih, nasipih in odvozih materiala je potrebno faktor razrahljivosti upoštevati v ceni/enoto. Vsa utrjevanja dna izkopa, tampona, nasutij in zasipov je potrebno izvajati do predpisane zbitosti v skladu z načrtom gradbenih konstrukcij in geotehničnim poročilom ali po navodilih projektanta. V ceno je potrebno vkalkulirati izdelavo poročila o opravljanih meritvah zasipov v kolikor je to potrebno. Odpadni material se deponira na deponije, ki imajo ustrezna upravna dovoljenja.</t>
  </si>
  <si>
    <t>Vgrajeni material mora ustrezati veljavnim normativom in predpisanim standardom ter ustrezati kvaliteti določeni z veljavno zakonodajo ter projektom. Ponudnik to dokaže s predložitvijo izjav o lastnostnih in ustreznih certifikatov pred vgrajevanjem, pridobitev teh listin mora biti vkalkulirana v cenah po enoti.</t>
  </si>
  <si>
    <t xml:space="preserve">Za zasip jarka se delno uporabi ustrezen prodni material od izkopa, ki se ga ob izkopu odpelje na začasno deponijo, delno pa nov kamnolomski material. Ponovno gradnjo z vpisom v gradbeni dnevnik odobri geomehanik. </t>
  </si>
  <si>
    <t xml:space="preserve"> V sklopu varnostnega načrta je upoštevana ureditev delovnega platoja (kot npr. postavitev ograje, table, kontejnerjev...).</t>
  </si>
  <si>
    <t>Občina Brežice, Cesta prvih borcev 18, 8250 Brežice</t>
  </si>
  <si>
    <t xml:space="preserve">Zasip se izvaja do obstoječe nivelete asfalta zaradi zaščite armatur in jaškov ter prevoznosti gradbišča. Po obnovi vseh vodovodnih priključkov se pristopi k odkopu začasnega zasipa, polaganju robnikov, izvedbi tamponskega sloja, vgradnji cestnih kap na ustrezno višino in asfaltiranju. Vzporedno se
zaključujejo tudi dela na hišnih vodovodnih priljučkih (asfaltiranje dvorišč, polaganje tlakovcev,
humuziranje...) </t>
  </si>
  <si>
    <t>Opomba 12:</t>
  </si>
  <si>
    <t>Na trasi cevovoda, kjer potekata primarni in sekundarni vod na medsebojni razdalji manjši ali enaki 0,5 m', so podani podatki za zakoličbo primarnega voda, sekundarni vod pa se polaga vzporedno.</t>
  </si>
  <si>
    <t>Postavitev prometne signalizacije za potrebno zaporo ceste in s tem povezani stroški, so  upoštevani v popisu gradbena dela za cesto, saj se bo del vodovoda izvajal hkrati z izgradnjo ostale infrastrukture.</t>
  </si>
  <si>
    <t>Opomba 13:</t>
  </si>
  <si>
    <t>odsek:</t>
  </si>
  <si>
    <t>Obnova vodovoda v sklopu rekonstrukcije Ceste Bratov Milavcev v Brežicah</t>
  </si>
  <si>
    <t>Ceste Bratov Milavcev: odsek Berdnik - Sv. Rok</t>
  </si>
  <si>
    <t>projekt:</t>
  </si>
  <si>
    <t>Ureditev Ceste bratov Milavcev v Brežicah v dolžini 1.350 m',</t>
  </si>
  <si>
    <t>ter Trga izgnancev med Domom kulture in Gimnazijo Brežice</t>
  </si>
  <si>
    <t>načrt:</t>
  </si>
  <si>
    <t>02.01.01</t>
  </si>
  <si>
    <t>02.01</t>
  </si>
  <si>
    <t>02.02</t>
  </si>
  <si>
    <t>04.02</t>
  </si>
  <si>
    <t>02.01.04</t>
  </si>
  <si>
    <t>02.01.05</t>
  </si>
  <si>
    <t>02.01.06</t>
  </si>
  <si>
    <t>02.01.07</t>
  </si>
  <si>
    <t>02.01.08</t>
  </si>
  <si>
    <t>02.01.09</t>
  </si>
  <si>
    <t>02.02.01</t>
  </si>
  <si>
    <t>02.02.02</t>
  </si>
  <si>
    <t>02.02.03</t>
  </si>
  <si>
    <t>02.02.04</t>
  </si>
  <si>
    <t>02.02.05</t>
  </si>
  <si>
    <t>02.02.06</t>
  </si>
  <si>
    <t>02.02.07</t>
  </si>
  <si>
    <t>02.02.08</t>
  </si>
  <si>
    <t>02.02.09</t>
  </si>
  <si>
    <t>02.02.10</t>
  </si>
  <si>
    <t>02.02.11</t>
  </si>
  <si>
    <t>02.02.17</t>
  </si>
  <si>
    <t>02.02.18</t>
  </si>
  <si>
    <t>02.02.19</t>
  </si>
  <si>
    <t>02.02.20</t>
  </si>
  <si>
    <t>02.02.21</t>
  </si>
  <si>
    <t>02.02.22</t>
  </si>
  <si>
    <t>02.02.23</t>
  </si>
  <si>
    <t>02.02.24</t>
  </si>
  <si>
    <t>02.02.25</t>
  </si>
  <si>
    <t>02.02.26</t>
  </si>
  <si>
    <t>02.02.27</t>
  </si>
  <si>
    <t>TK vod</t>
  </si>
  <si>
    <t>Nabava in polaganje opozorilnega traku
nad novo položenimi cevovodi in odcepi za hišne priključke po osnovnem zasipu; trak se polaga nad vsakim cevovodom posebej (primar in sekundar), kot tudi nad odcepi za hišne priključke.</t>
  </si>
  <si>
    <t>Izdelava podboja pod obstoječimi intalacijami ali cesto, s pnevmatsko glavo fi 160 ter vgradnja cevi PVC-UK fi 125.  V postavki zajeta nabava, dostava, vgradnja zaščitne cevi in vodovodne cevi.</t>
  </si>
  <si>
    <t>04.02.01</t>
  </si>
  <si>
    <t>04.02.02</t>
  </si>
  <si>
    <t>04.02.03</t>
  </si>
  <si>
    <t>Priprava gradbišča v celotni dolžini, odstranitev eventuelnih ovir, po končanih delih vzpostavitev prvotnega stanja.</t>
  </si>
  <si>
    <t>04.02.04</t>
  </si>
  <si>
    <t>04.02.05</t>
  </si>
  <si>
    <t>04.02.06</t>
  </si>
  <si>
    <t>04.02.07</t>
  </si>
  <si>
    <t>04.02.08</t>
  </si>
  <si>
    <t>08.01.01</t>
  </si>
  <si>
    <t>08.01.02</t>
  </si>
  <si>
    <t>08.01.03</t>
  </si>
  <si>
    <t>08.01.04</t>
  </si>
  <si>
    <t>ura</t>
  </si>
  <si>
    <t>REKAPITULACIJA (brez DDV)</t>
  </si>
  <si>
    <t>3B/I. Fekalni kanal F2: Mladinska ulica (Komunala) – Dalmatinova ulica</t>
  </si>
  <si>
    <t>3B/II Fekalni kanal F3: Dalmatinova ulica-Cesta svobode (krožišče R1-220)</t>
  </si>
  <si>
    <t>3A. Fekalni kanal F1: Obrtna ulica - Mladinska ulica (postavitev jaškov)</t>
  </si>
  <si>
    <t xml:space="preserve">3B/II Meteorni kanal M3: Dalmatinova ulica - Cesta svobode (krožišče R1-220); </t>
  </si>
  <si>
    <t>Fekalni kanal F1: Obrtna ulica - Mladinska ulica (postavitev jaškov)</t>
  </si>
  <si>
    <t>Fekalni kanal F2: Mladinska ulica (Komunala) – Dalmatinova ulica</t>
  </si>
  <si>
    <t>3B/I.</t>
  </si>
  <si>
    <t>3A.</t>
  </si>
  <si>
    <t xml:space="preserve">Na trasi cevovodov je po vsej verjetnosti vgrajena še neevidentirana infrastruktura, ki ni prikazana v gradbeni situaciji ali javno dostopnih podatkih. </t>
  </si>
  <si>
    <t>Fekalna kanalizacija</t>
  </si>
  <si>
    <t>Zakoličenje osi kanalizacije z oznako revizijskih jaškov</t>
  </si>
  <si>
    <t>V količine izkopov so zajeta gradbena dela za izkope kanalizacijskih priključkov in število prečkanj obstoječe infrastrukture</t>
  </si>
  <si>
    <t>Postavitev gradbenih profilov na vzpostavljeno os jaškov ter določitev nivoja za merjenje globine izkopa in polaganje cevovoda.</t>
  </si>
  <si>
    <t>Zakoličba obstoječih podzemnih instalacij in komunalnih vodov s strani pooblaščenih predstavnikov upravljavcev instalacij z oznako križanj ter nadzor predstavnikov upravljavcev instalacij pri križanju njihovih vodov z novo predvidenim vodovodom; obračun po dejanskih stroških. Navedeno je število prečkanj.</t>
  </si>
  <si>
    <t>Izkop v zemlji III.-IV. Ktg</t>
  </si>
  <si>
    <t>Ročni izkop ob obstoječih podzemnih inštalacijah, na mestih prevezav, križanj
in približevanj. Izkop v zemlji III. ktg z
odlaganjem odkopanega materiala na
rob gradbene jame.
- Ročni izkopi so predvideni na vsakokratnem prečkanju obstoječih instalacij po podatkih iz gradbene situacije: vodovod, kanalizacija, Telekom, T2, Optika, plin; obračunani izkop za vsakokratno križanje 1 m3/kos
- Ročni izkopi so predvideni pri vsakokratni navezavi hišnega priključka; obračunani izkop za vsakokratni priključek 1 m3/kos
- Ročni izkopi so predvideni pri navezavah na obstoječo kanalizacijo: obračunani izkop za vsakokratnio navezavo 5 m3/kos</t>
  </si>
  <si>
    <t>Strojni izkop jarkov, globine izkopa 0-2 m, s poševnim odsekavanjem stranic jarka pod kotom 70°, z odlaganjem izkopanega materiala na gradbiščno deponijo v oddaljenosti do 3 km. Obračun za 1 m3 (volumen izkopa brez asfalta).</t>
  </si>
  <si>
    <t>Strojni izkop jarkov, globine izkopa 2-4 m, s poševnim odsekavanjem stranic jarka pod kotom 70°, z odlaganjem izkopanega materiala na gradbiščno deponijo. Obračun za 1 m3.</t>
  </si>
  <si>
    <t>Zasip jarka s kamnolomskim materialom po končanih montažnih delih, z nabijanjem v plasteh po 20cm, zbitost min. 95% po SPP, težka komprimacijska sredstva uporabiti šele 1m nad temenom cevi (40% preostalega zasipa)</t>
  </si>
  <si>
    <t>Zasip jarka z ustreznim izkopanim prodnim materialom in komprimiranjem v slojih po 20 cm. Vključno z nakladanjem in prevozom z gradbiščne deponije (60% preostalega zasipa)</t>
  </si>
  <si>
    <t>Nakladanje in odvoz odvečnega materiala od izkopa na trajno gradbeno deponijo; z nakladanjem, razkladanjem, razgrinjanjem, planiranjem in utrjevanjem v slojih po 50 cm. Skupaj s stroški deponije. Obračun za 1 m3 (upoštevana kubatura raščenega stanja materiala).</t>
  </si>
  <si>
    <t>Dobava in polaganje enoslojnih PVC DN 300 kanalizacijskih cevi in fazonskih komadov togostnega razreda SN 10, cevi se stikujejo z gumi tesnili</t>
  </si>
  <si>
    <t>Dobava in polaganje enoslojnih PVC DN 250 kanalizacijskih cevi in fazonskih komadov togostnega razreda SN 10, cevi se stikujejo z gumi tesnili</t>
  </si>
  <si>
    <t>Izdelava temeljne plasti posteljice iz
enozrnate frakcije prodca (pranca) granulacije 4-8 mm , s planiranjem in strojnim utrjevanjem do 95% po standardnem Proctorjevem
postopku, vključno z dobavo materiala.</t>
  </si>
  <si>
    <t>Izdelava obsutja cevi v višini 30 cm nad temenom cevi, v celotni širini jarka, s peskom - prancem, granulacije 4-8 mm. Obsip cevi izvajati v slojih po 15 cm, istočasno na obeh straneh cevi ter paziti, da se cev ne premakne iz ležišča. Utrditev po SPP do 95% trdnosti, če ni drugače predpisano. Vključno z vsemi spremljajočimi deli, transporti in dobavo materiala. Na osnovni zasip, nad osjo cevovoda, položiti opozorilni PVC trak "POZOR VODOVOD", katerega dostavi izvajalec montažnih del.</t>
  </si>
  <si>
    <t>Dobava in vgraditev črpnega betona C16/20 za obbetoniranje kanalizacijskih cevi (po potrditvi nadzora); količina je ocenjena</t>
  </si>
  <si>
    <t>02.02.12A</t>
  </si>
  <si>
    <t>02.02.12B</t>
  </si>
  <si>
    <t>02.02.13A</t>
  </si>
  <si>
    <t>02.02.13B</t>
  </si>
  <si>
    <t>02.02.13C</t>
  </si>
  <si>
    <r>
      <t xml:space="preserve">Dobava in postavitev v gradbeno jamo tipskih montažnih revizijskih jaškov z ravnim dnom (zunaj) ter predhodno obdelano betonsko muldo, zalikano s cementno malto 1:3. Jašek kpl v sestavi: baza jaška, nastavki jaška, konus, nastavek pokrova jaška z notranjo svetno odprtino 625 mm. AB jaški premera DN 800mm in s konusnim prehodom na DN 600 mm, izdelani skladno z SIST EN 13598. Vstop in izstop  DN 200 ali večji predhodno izdelani in opremljeni s priklopi za cevi  PVC-UK po projektu (priključki DN 160 in manjši se izdelajo na gradbišču)
gobina do </t>
    </r>
    <r>
      <rPr>
        <b/>
        <sz val="11"/>
        <color theme="1"/>
        <rFont val="Calibri"/>
        <family val="2"/>
        <charset val="238"/>
        <scheme val="minor"/>
      </rPr>
      <t>1,50</t>
    </r>
    <r>
      <rPr>
        <sz val="11"/>
        <color theme="1"/>
        <rFont val="Calibri"/>
        <family val="2"/>
        <charset val="238"/>
        <scheme val="minor"/>
      </rPr>
      <t xml:space="preserve"> m'</t>
    </r>
  </si>
  <si>
    <t>LTŽ okrogli kanalski pokrov in okvir, teleskopski (samonivelirni)- D 400 kN, teža 102 kg, dimenzij Φ600 mm - nodularna (duktilna) litina EN GJS 500-7, v skladu s SIST EN 124-2-2015, s prilagajanjem višine 18 do 28 cm, dvojni zaklep, protihrupni vložek EPDM guma, samostoječ pokrov 120º z varnostno zaporo pri nagibu 90º, odprtine za zračenje na fekalnih kanalih, opcija vijačenja (kolesnice), za mesto vgradnje: vozišče, z napisom: KANALIZACIJA. Primeren tip na primer LIVAR Ivančna Gorica, tip 654. V ceni všteta dobava, prenos na gradbišče, postavitev na jašek in sidranje okvira v betonski jašek.</t>
  </si>
  <si>
    <r>
      <t xml:space="preserve">Dodatna dela z niveliranjem pokrovov kanalizacijskih jaškov </t>
    </r>
    <r>
      <rPr>
        <u/>
        <sz val="11"/>
        <color theme="1"/>
        <rFont val="Calibri"/>
        <family val="2"/>
        <charset val="238"/>
        <scheme val="minor"/>
      </rPr>
      <t>pri polaganju finega asfaltnega sloja</t>
    </r>
    <r>
      <rPr>
        <sz val="11"/>
        <color theme="1"/>
        <rFont val="Calibri"/>
        <family val="2"/>
        <charset val="238"/>
        <scheme val="minor"/>
      </rPr>
      <t>: čiščenje pokrova po nanosu finega asfalta, ročni dvig pokrova, zasipavanje pod prirobnico okvirja pokrova ustrezno nadvišano pred valjanjem (nujno proučiti navodila proizvajalca pokrovov)</t>
    </r>
  </si>
  <si>
    <t>02.02.14A</t>
  </si>
  <si>
    <t>02.02.14B</t>
  </si>
  <si>
    <t>02.02.14C</t>
  </si>
  <si>
    <t>GRADBENO-ZEMELJSKA DELA</t>
  </si>
  <si>
    <t>SKUPAJ 02.02. GRADBENO-ZEMELJSKA DELA</t>
  </si>
  <si>
    <t>Dobava in vgradnja hišnega kanalizacijskega revizijskega jaška iz PE DN 625, SN 8, ravni tip koritnice, višina jaška 1000 mm, vgradnja v povozne površine (dvorišče)  Prdhodno uskladiti z lastnikom parcele.</t>
  </si>
  <si>
    <t>KANALIZACIJSKI PRIKLJUČKI - FEKALNA KANALIZACIJA</t>
  </si>
  <si>
    <t>Dobava in polaganje enoslojnih PVC DN 160 kanalizacijskih cevi in fazonskih komadov togostnega razreda SN 10, cevi se stikujejo z gumi tesnili</t>
  </si>
  <si>
    <t>OPOMBE:</t>
  </si>
  <si>
    <r>
      <t>Dobava in postavitev v gradbeno jamo tipskih montažnih revizijskih jaškov z ravnim dnom (zunaj) ter predhodno obdelano betonsko muldo, zalikano s cementno malto 1:3. Jašek kpl v sestavi: baza jaška, nastavki jaška, konus, nastavek pokrova jaška z notranjo svetno odprtino 625 mm. AB jaški premera DN 1000mm in s konusnim prehodom na DN 600 mm, izdelani skladno z SIST EN 13598. Vstop in izstop  DN 200 ali večji predhodno izdelani in opremljeni s priklopi za cevi  PVC-UK po projektu (priključki DN 160 in manjši se izdelajo na gradbišču)
gobina do</t>
    </r>
    <r>
      <rPr>
        <b/>
        <sz val="11"/>
        <color theme="1"/>
        <rFont val="Calibri"/>
        <family val="2"/>
        <charset val="238"/>
        <scheme val="minor"/>
      </rPr>
      <t xml:space="preserve"> 2,00</t>
    </r>
    <r>
      <rPr>
        <sz val="11"/>
        <color theme="1"/>
        <rFont val="Calibri"/>
        <family val="2"/>
        <charset val="238"/>
        <scheme val="minor"/>
      </rPr>
      <t xml:space="preserve"> m'</t>
    </r>
  </si>
  <si>
    <t>PVC DN 250 SN 10</t>
  </si>
  <si>
    <t>PVC DN 300 SN 10</t>
  </si>
  <si>
    <t>&gt; 1,50 m'</t>
  </si>
  <si>
    <r>
      <t xml:space="preserve">Dobava in postavitev v gradbeno jamo tipskih montažnih revizijskih jaškov z ravnim dnom (zunaj) ter predhodno obdelano betonsko muldo, zalikano s cementno malto 1:3. Jašek kpl v sestavi: baza jaška, nastavki jaška, konus, nastavek pokrova jaška z notranjo svetno odprtino 625 mm. AB jaški premera DN 1000mm in s konusnim prehodom na DN 600 mm, izdelani skladno z SIST EN 13598. Vstop in izstop  DN 200 ali večji predhodno izdelani in opremljeni s priklopi za cevi  PVC-UK po projektu (priključki DN 160 in manjši se izdelajo na gradbišču)
gobina do </t>
    </r>
    <r>
      <rPr>
        <b/>
        <sz val="11"/>
        <color theme="1"/>
        <rFont val="Calibri"/>
        <family val="2"/>
        <charset val="238"/>
        <scheme val="minor"/>
      </rPr>
      <t>2,50</t>
    </r>
    <r>
      <rPr>
        <sz val="11"/>
        <color theme="1"/>
        <rFont val="Calibri"/>
        <family val="2"/>
        <charset val="238"/>
        <scheme val="minor"/>
      </rPr>
      <t xml:space="preserve"> m'</t>
    </r>
  </si>
  <si>
    <t>&gt; 2,50 m'</t>
  </si>
  <si>
    <t>&gt; 2,00 m'</t>
  </si>
  <si>
    <r>
      <t xml:space="preserve">Dodatna dela z niveliranjem pokrovov kanalizacijskih jaškov </t>
    </r>
    <r>
      <rPr>
        <u/>
        <sz val="11"/>
        <color theme="1"/>
        <rFont val="Calibri"/>
        <family val="2"/>
        <charset val="238"/>
        <scheme val="minor"/>
      </rPr>
      <t>pri polaganju spodnjega asfaltnega sloja</t>
    </r>
    <r>
      <rPr>
        <sz val="11"/>
        <color theme="1"/>
        <rFont val="Calibri"/>
        <family val="2"/>
        <charset val="238"/>
        <scheme val="minor"/>
      </rPr>
      <t>: dvig pokrova, ročno polaganje in uvaljanje spodnjega sloja asfalta v okolici pokrova  (upoštevati navodila proizvajalca pokrovov in preveriti višine vgradnje)</t>
    </r>
  </si>
  <si>
    <t>Sočasno z zgradnjo kanalizacije se bo izvajala rekonstrukcija ceste. V obračunskih postavkah gradbenih del so zajeti izkopi od asfaltom (brez rezanja in rušenja asfalta) do dna kanala za cevovod. Smatra se, da bodo najprej v celoti izvedene instalacije kanalizacije, zato bo potrebno v celoti zasuti gradbeno jamo, pred izkopom za izdelavo spodnjega ustroja ceste</t>
  </si>
  <si>
    <t>Na revizijske jaške bodo predvidoma vgrajeni samonivelirni pokrovi, zato morajo biti jaški nekoliko nižji. Po tem projektu je projektant previdel pokrove, ki morajo biti 23 cm nižji od končnega terena, vendar je potrebno pred naročilom jaškov natančno definirati tip pokrova in upoštevati morebitne razlike v dilataciji! Podatke o potrebni dilataciji za pokrov poda proizvajalec pokrova v tehničnih navodilih.</t>
  </si>
  <si>
    <t xml:space="preserve">Priključevanje hišnih fekalnih priključkov je dovoljeno samo na revizijske jaške fekalne kanalizacije. Priključki se navežejo blizu parcelne meje, ter v padcu min. 2% proti jašku na javnem kanalu. Priključna cev znaša praviloma DN 150 (material PVC-UK, enoslojna SN 8). Minimalna globina temena priključne kanalizacijske cevi naj znaša 0,80 m'. Vstopna odprtina v betonski jašek se izdela sproti, ob izdelavi priključka, ter se zatesni s vstopnim tesnilom.  V kolikor bo na mestu spoja obstoječega in novega priključka prišlo do spremembe smeri, naklona, prečnega profila kanala ali združitve dveh ali več kanalov, se na tem mestu zgradi nov jašek. </t>
  </si>
  <si>
    <t>Kontakt z lastnikom objekta v zvezi s prevezavami hišnih priključkov meteorne in fekalne kanalizacije</t>
  </si>
  <si>
    <t>Rušitev obstoječega kanalizacijskega jaška: pikiranje, začasna zatesnitev priključka z balonom, nakladanje in odvoz na deponijo s plačilom takse, čiščenje (zasip je zajet v popisu kanalizacije)</t>
  </si>
  <si>
    <r>
      <t xml:space="preserve">Dobava in polaganje LTŽ pokrova in okvira za hišni kanalizacijski revizijski jašek </t>
    </r>
    <r>
      <rPr>
        <u/>
        <sz val="11"/>
        <rFont val="Calibri"/>
        <family val="2"/>
        <charset val="238"/>
        <scheme val="minor"/>
      </rPr>
      <t>v nepovoznih površinah</t>
    </r>
    <r>
      <rPr>
        <sz val="11"/>
        <rFont val="Calibri"/>
        <family val="2"/>
        <charset val="238"/>
        <scheme val="minor"/>
      </rPr>
      <t>: DN 600, 125 kN, nodularna (duktilna) litina EN GJS 500-7, v skladu s SIST EN 124-2-2015,skupaj z AB vencem</t>
    </r>
  </si>
  <si>
    <r>
      <t xml:space="preserve">Dobava in polaganje LTŽ pokrova in okvira za hišni kanalizacijski revizijski jašek </t>
    </r>
    <r>
      <rPr>
        <u/>
        <sz val="11"/>
        <rFont val="Calibri"/>
        <family val="2"/>
        <charset val="238"/>
        <scheme val="minor"/>
      </rPr>
      <t>v povoznih površinah (asfaltirano dvorišče pred objektom)</t>
    </r>
    <r>
      <rPr>
        <sz val="11"/>
        <rFont val="Calibri"/>
        <family val="2"/>
        <charset val="238"/>
        <scheme val="minor"/>
      </rPr>
      <t>: DN 600, 250 kN, nodularna (duktilna) litina EN GJS 500-7, v skladu s SIST EN 124-2-2015,skupaj z AB vencem</t>
    </r>
  </si>
  <si>
    <t>Dobava in vgraditev črpnega betona C16/20 za obbetoniranje kanalizacijskih priključkov (v primeru cevi na globini temena &lt; 1,0 m'); količina je ocenjena</t>
  </si>
  <si>
    <t>Vizualna kontrola kanala - posnetje kanala s pomočjo kamere pri nepohodnih kanalih  po položitvi glede smeri in višine ter pravilne izvedbe cevnih spojev in priključkov.</t>
  </si>
  <si>
    <t>Kontrola izvedbe utrjevanja v coni kanala glede na ujemanje s cilji projekta oziroma s statičnim izračunom za cestno telo. V coni kanala je smotrno stopnjo utrditve kontrolirati že med vgradnjo (z dinamičnim preizkusom pritiska plošče), po zaključku utrjevanja pa se določi stopnja utrditve s sondiranjem zabijala oz. preizkusi pritiska plošč. Pred asfaltiranjem pridobiti pisno pozitivno mnenje geomehanika.</t>
  </si>
  <si>
    <t>Preizkus tesnosti jaškov po standardu SIST EN 1610 s strani pooblaščenih institucij. Preizkus se izvaja z vodo ali z zrakom.</t>
  </si>
  <si>
    <t>Izvedba razpiranja brežin jarka za kanalizacijo s premičnimi opaži.</t>
  </si>
  <si>
    <t>Urejanje planuma spodnjega ustroja izkopa za kanalizacijo ter planiranje s točnostjo do +/-3 cm po projektiranem naklonu.</t>
  </si>
  <si>
    <t>Količine izkopov, zasipov, križanj ipd so zajeti v osnovnem popisu kanalzacije.</t>
  </si>
  <si>
    <t>Diamantno kronsko vrtanje odprtine za vstopno cev fekalnega priključka PVC-UK DN 160 v revizijski betonski jašek. Dobava in vgradnja prehodnega tesnila za cev fi 160 (obbetoniranje spoja ni dovoljeno!)</t>
  </si>
  <si>
    <t>Čiščenje kanala (kanal-yet) pred posnetjem s kamero</t>
  </si>
  <si>
    <t>Preizkus tesnosti hišnega fekalnega priključka po standardu SIST EN 1610 s strani pooblaščenih institucij. Preiskušanje cevi z vodo ali zrakom; pisno dokazilo.</t>
  </si>
  <si>
    <t>Preizkus tesnosti cevovodov po standardu SIST EN 1610 s strani pooblaščenih institucij. Preizkus se izvaja z vodo ali z zrakom; pisno dokazilo.</t>
  </si>
  <si>
    <t>SKUPAJ 04.02 KANALIZACIJSKI PRIKLJUČKI - FEKALNA KANALIZACIJA</t>
  </si>
  <si>
    <t>02.02.15A</t>
  </si>
  <si>
    <t>02.02.16A</t>
  </si>
  <si>
    <t>08.01</t>
  </si>
  <si>
    <t>Izvedba razpiranja brežin jarka za vgradnjo revizijskega jaška, z lesenimi opaži iz plohov in razpiranjem; ocenjeno 25 m2 za jašek)</t>
  </si>
  <si>
    <t>Postavitev novega revizijskega jaška na obstoječi kanalizacijski cevi - za primer, ko ni mogoča vgradnja baze jaška:
izkop pod obstoječo cevjo vsaj 20 cm, čiščenje cevi, vstavitev dvojne armaturne mreže pod cev, (npr. 100/100/6), zabetoniranje z C30/37 do višine 2/3 obst, kanalizacijske cevi, rezanje revizijske odprtine na cevi, rezanje nastavka jaška (montažni jašek, beton, pokrov jaška zajeti v drugih postavkah).</t>
  </si>
  <si>
    <t>02.02.16C</t>
  </si>
  <si>
    <r>
      <t>Priključitev nove fekalne kanalizacije na obstoječi kanalizacijski jašek - meteorna kanalizacija s podslapjem:
- izrez odprtine v steni obstoječega jaška za vgradnjo kanalizac. cevi (DN 300)
- kronsko vrtanje odprtine fi 160 za izdelavo podslapja
- vgradnja prehodnega tesnila fi 160
- izdelava podslapja iz cevi PVC-UK DN 160 SN 10, dolžine do 2 m', ter kolena DN 160/87</t>
    </r>
    <r>
      <rPr>
        <sz val="11"/>
        <color theme="1"/>
        <rFont val="Calibri"/>
        <family val="2"/>
        <charset val="238"/>
      </rPr>
      <t>°
(celotno podslapje obbetonirati; zajeto v posebni postavki)
(postavka za jašek OJ-Žagarska)</t>
    </r>
  </si>
  <si>
    <r>
      <t>Izdelava priključka vpadnega jaška na kanalu Ø300/400/500 mm, z nastavkom Y PVC-UK 300/400/500/160-87</t>
    </r>
    <r>
      <rPr>
        <sz val="11"/>
        <color theme="1"/>
        <rFont val="Calibri"/>
        <family val="2"/>
        <charset val="238"/>
      </rPr>
      <t>°
(postavka za jašek OJ-Žagarska)</t>
    </r>
  </si>
  <si>
    <t>REKAPITULACIJA STROŠKOV:</t>
  </si>
  <si>
    <t>FEKALNA  KANALIZACIJA</t>
  </si>
  <si>
    <t>Pri vseh postavkah v popisih del so mišljeni tudi vsi potrebni transporti, dobava vseh materialov, vključno z drobnim spojnim in montažnim materialo, in vse ostale potrebne storitve, ki so potrebne za realizacijo postavke, razen če ni v sami postavki natančno
drugače navedeno.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</si>
</sst>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 &quot;€&quot;"/>
    <numFmt numFmtId="166" formatCode="#,##0.00\ _€"/>
    <numFmt numFmtId="167" formatCode="#,##0.0\ &quot;€&quot;"/>
  </numFmts>
  <fonts count="20" x14ac:knownFonts="1">
    <font>
      <sz val="11"/>
      <color theme="1"/>
      <name val="Calibri"/>
      <family val="2"/>
      <charset val="238"/>
      <scheme val="minor"/>
    </font>
    <font>
      <sz val="11"/>
      <color rgb="FFFF0000"/>
      <name val="Calibri"/>
      <family val="2"/>
      <charset val="238"/>
      <scheme val="minor"/>
    </font>
    <font>
      <b/>
      <sz val="11"/>
      <color theme="1"/>
      <name val="Calibri"/>
      <family val="2"/>
      <charset val="238"/>
      <scheme val="minor"/>
    </font>
    <font>
      <b/>
      <sz val="12"/>
      <color theme="1"/>
      <name val="Calibri"/>
      <family val="2"/>
      <charset val="238"/>
      <scheme val="minor"/>
    </font>
    <font>
      <sz val="12"/>
      <color theme="1"/>
      <name val="Calibri"/>
      <family val="2"/>
      <charset val="238"/>
      <scheme val="minor"/>
    </font>
    <font>
      <sz val="11"/>
      <color theme="1"/>
      <name val="Calibri"/>
      <family val="2"/>
      <charset val="238"/>
    </font>
    <font>
      <sz val="12"/>
      <color rgb="FFFF0000"/>
      <name val="Calibri"/>
      <family val="2"/>
      <charset val="238"/>
      <scheme val="minor"/>
    </font>
    <font>
      <b/>
      <sz val="14"/>
      <color theme="1"/>
      <name val="Calibri"/>
      <family val="2"/>
      <charset val="238"/>
      <scheme val="minor"/>
    </font>
    <font>
      <b/>
      <sz val="22"/>
      <color theme="1"/>
      <name val="Calibri"/>
      <family val="2"/>
      <charset val="238"/>
      <scheme val="minor"/>
    </font>
    <font>
      <b/>
      <sz val="11"/>
      <name val="Calibri"/>
      <family val="2"/>
      <charset val="238"/>
      <scheme val="minor"/>
    </font>
    <font>
      <sz val="11"/>
      <name val="Calibri"/>
      <family val="2"/>
      <charset val="238"/>
      <scheme val="minor"/>
    </font>
    <font>
      <b/>
      <sz val="11"/>
      <color rgb="FFFF0000"/>
      <name val="Calibri"/>
      <family val="2"/>
      <charset val="238"/>
      <scheme val="minor"/>
    </font>
    <font>
      <sz val="11"/>
      <color rgb="FF00B050"/>
      <name val="Calibri"/>
      <family val="2"/>
      <charset val="238"/>
      <scheme val="minor"/>
    </font>
    <font>
      <sz val="11"/>
      <color theme="0" tint="-0.249977111117893"/>
      <name val="Calibri"/>
      <family val="2"/>
      <charset val="238"/>
      <scheme val="minor"/>
    </font>
    <font>
      <b/>
      <sz val="14"/>
      <name val="Calibri"/>
      <family val="2"/>
      <charset val="238"/>
      <scheme val="minor"/>
    </font>
    <font>
      <sz val="8"/>
      <name val="Calibri"/>
      <family val="2"/>
      <charset val="238"/>
      <scheme val="minor"/>
    </font>
    <font>
      <sz val="12"/>
      <name val="Calibri"/>
      <family val="2"/>
      <charset val="238"/>
      <scheme val="minor"/>
    </font>
    <font>
      <strike/>
      <sz val="11"/>
      <color theme="0" tint="-0.249977111117893"/>
      <name val="Calibri"/>
      <family val="2"/>
      <charset val="238"/>
      <scheme val="minor"/>
    </font>
    <font>
      <u/>
      <sz val="11"/>
      <color theme="1"/>
      <name val="Calibri"/>
      <family val="2"/>
      <charset val="238"/>
      <scheme val="minor"/>
    </font>
    <font>
      <u/>
      <sz val="11"/>
      <name val="Calibri"/>
      <family val="2"/>
      <charset val="238"/>
      <scheme val="minor"/>
    </font>
  </fonts>
  <fills count="4">
    <fill>
      <patternFill patternType="none"/>
    </fill>
    <fill>
      <patternFill patternType="gray125"/>
    </fill>
    <fill>
      <patternFill patternType="solid">
        <fgColor theme="0" tint="-4.9989318521683403E-2"/>
        <bgColor indexed="64"/>
      </patternFill>
    </fill>
    <fill>
      <patternFill patternType="solid">
        <fgColor rgb="FF92D05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99">
    <xf numFmtId="0" fontId="0" fillId="0" borderId="0" xfId="0"/>
    <xf numFmtId="0" fontId="0" fillId="0" borderId="0" xfId="0" applyAlignment="1">
      <alignment wrapText="1"/>
    </xf>
    <xf numFmtId="165" fontId="0" fillId="0" borderId="0" xfId="0" applyNumberFormat="1"/>
    <xf numFmtId="0" fontId="4" fillId="0" borderId="0" xfId="0" applyFont="1"/>
    <xf numFmtId="0" fontId="1" fillId="0" borderId="0" xfId="0" applyFont="1"/>
    <xf numFmtId="0" fontId="7" fillId="0" borderId="0" xfId="0" applyFont="1" applyAlignment="1">
      <alignment vertical="top" wrapText="1"/>
    </xf>
    <xf numFmtId="0" fontId="8" fillId="0" borderId="0" xfId="0" applyFont="1" applyAlignment="1">
      <alignment vertical="top"/>
    </xf>
    <xf numFmtId="0" fontId="0" fillId="0" borderId="0" xfId="0" applyAlignment="1">
      <alignment vertical="top"/>
    </xf>
    <xf numFmtId="165" fontId="4" fillId="0" borderId="0" xfId="0" applyNumberFormat="1" applyFont="1"/>
    <xf numFmtId="165" fontId="10" fillId="0" borderId="1" xfId="0" applyNumberFormat="1" applyFont="1" applyBorder="1" applyProtection="1">
      <protection locked="0"/>
    </xf>
    <xf numFmtId="0" fontId="0" fillId="0" borderId="0" xfId="0" applyProtection="1">
      <protection locked="0"/>
    </xf>
    <xf numFmtId="165" fontId="0" fillId="0" borderId="1" xfId="0" applyNumberFormat="1" applyBorder="1" applyProtection="1">
      <protection locked="0"/>
    </xf>
    <xf numFmtId="165" fontId="1" fillId="0" borderId="0" xfId="0" applyNumberFormat="1" applyFont="1" applyProtection="1">
      <protection locked="0"/>
    </xf>
    <xf numFmtId="166" fontId="0" fillId="0" borderId="0" xfId="0" applyNumberFormat="1" applyProtection="1">
      <protection locked="0"/>
    </xf>
    <xf numFmtId="167" fontId="0" fillId="0" borderId="1" xfId="0" applyNumberFormat="1" applyBorder="1" applyProtection="1">
      <protection locked="0"/>
    </xf>
    <xf numFmtId="165" fontId="10" fillId="0" borderId="0" xfId="0" applyNumberFormat="1" applyFont="1" applyProtection="1">
      <protection locked="0"/>
    </xf>
    <xf numFmtId="167" fontId="10" fillId="0" borderId="1" xfId="0" applyNumberFormat="1" applyFont="1" applyBorder="1" applyProtection="1">
      <protection locked="0"/>
    </xf>
    <xf numFmtId="167" fontId="10" fillId="0" borderId="0" xfId="0" applyNumberFormat="1" applyFont="1" applyProtection="1">
      <protection locked="0"/>
    </xf>
    <xf numFmtId="0" fontId="7" fillId="2" borderId="1" xfId="0" applyFont="1" applyFill="1" applyBorder="1"/>
    <xf numFmtId="165" fontId="7" fillId="2" borderId="1" xfId="0" applyNumberFormat="1" applyFont="1" applyFill="1" applyBorder="1"/>
    <xf numFmtId="0" fontId="12" fillId="0" borderId="0" xfId="0" applyFont="1"/>
    <xf numFmtId="167" fontId="0" fillId="0" borderId="0" xfId="0" applyNumberFormat="1" applyProtection="1">
      <protection locked="0"/>
    </xf>
    <xf numFmtId="0" fontId="4" fillId="0" borderId="5" xfId="0" applyFont="1" applyBorder="1"/>
    <xf numFmtId="0" fontId="7" fillId="2" borderId="8" xfId="0" applyFont="1" applyFill="1" applyBorder="1" applyAlignment="1">
      <alignment horizontal="left" vertical="top"/>
    </xf>
    <xf numFmtId="0" fontId="7" fillId="2" borderId="9" xfId="0" applyFont="1" applyFill="1" applyBorder="1" applyAlignment="1">
      <alignment wrapText="1"/>
    </xf>
    <xf numFmtId="165" fontId="7" fillId="2" borderId="10" xfId="0" applyNumberFormat="1" applyFont="1" applyFill="1" applyBorder="1"/>
    <xf numFmtId="0" fontId="4" fillId="0" borderId="11" xfId="0" applyFont="1" applyBorder="1"/>
    <xf numFmtId="165" fontId="4" fillId="0" borderId="12" xfId="0" applyNumberFormat="1" applyFont="1" applyBorder="1"/>
    <xf numFmtId="0" fontId="4" fillId="0" borderId="13" xfId="0" applyFont="1" applyBorder="1"/>
    <xf numFmtId="165" fontId="4" fillId="0" borderId="14" xfId="0" applyNumberFormat="1" applyFont="1" applyBorder="1"/>
    <xf numFmtId="0" fontId="0" fillId="0" borderId="0" xfId="0" applyAlignment="1">
      <alignment vertical="top" wrapText="1"/>
    </xf>
    <xf numFmtId="0" fontId="0" fillId="0" borderId="0" xfId="0" applyAlignment="1">
      <alignment wrapText="1"/>
    </xf>
    <xf numFmtId="0" fontId="0" fillId="0" borderId="0" xfId="0"/>
    <xf numFmtId="0" fontId="0" fillId="0" borderId="0" xfId="0" applyAlignment="1">
      <alignment vertical="top"/>
    </xf>
    <xf numFmtId="0" fontId="0" fillId="0" borderId="0" xfId="0" applyProtection="1"/>
    <xf numFmtId="0" fontId="14" fillId="0" borderId="0" xfId="0" applyFont="1" applyProtection="1"/>
    <xf numFmtId="0" fontId="10" fillId="0" borderId="0" xfId="0" applyFont="1" applyProtection="1"/>
    <xf numFmtId="0" fontId="1" fillId="0" borderId="0" xfId="0" applyFont="1" applyProtection="1"/>
    <xf numFmtId="0" fontId="17" fillId="0" borderId="0" xfId="0" applyFont="1" applyProtection="1"/>
    <xf numFmtId="0" fontId="13" fillId="0" borderId="0" xfId="0" applyFont="1" applyProtection="1"/>
    <xf numFmtId="16" fontId="4" fillId="0" borderId="0" xfId="0" quotePrefix="1" applyNumberFormat="1" applyFont="1" applyProtection="1"/>
    <xf numFmtId="0" fontId="4" fillId="0" borderId="0" xfId="0" applyFont="1" applyProtection="1"/>
    <xf numFmtId="0" fontId="16" fillId="0" borderId="0" xfId="0" applyFont="1" applyProtection="1"/>
    <xf numFmtId="165" fontId="4" fillId="0" borderId="1" xfId="0" applyNumberFormat="1" applyFont="1" applyBorder="1" applyProtection="1"/>
    <xf numFmtId="0" fontId="7" fillId="2" borderId="4" xfId="0" applyFont="1" applyFill="1" applyBorder="1" applyProtection="1"/>
    <xf numFmtId="0" fontId="7" fillId="2" borderId="5" xfId="0" applyFont="1" applyFill="1" applyBorder="1" applyProtection="1"/>
    <xf numFmtId="0" fontId="14" fillId="2" borderId="5" xfId="0" applyFont="1" applyFill="1" applyBorder="1" applyProtection="1"/>
    <xf numFmtId="165" fontId="7" fillId="2" borderId="7" xfId="0" applyNumberFormat="1" applyFont="1" applyFill="1" applyBorder="1" applyProtection="1"/>
    <xf numFmtId="0" fontId="2" fillId="2" borderId="1" xfId="0" applyFont="1" applyFill="1" applyBorder="1" applyProtection="1"/>
    <xf numFmtId="0" fontId="9" fillId="2" borderId="1" xfId="0" applyFont="1" applyFill="1" applyBorder="1" applyProtection="1"/>
    <xf numFmtId="166" fontId="0" fillId="0" borderId="0" xfId="0" applyNumberFormat="1" applyProtection="1"/>
    <xf numFmtId="165" fontId="1" fillId="0" borderId="0" xfId="0" applyNumberFormat="1" applyFont="1" applyProtection="1"/>
    <xf numFmtId="3" fontId="3" fillId="2" borderId="4" xfId="0" quotePrefix="1" applyNumberFormat="1" applyFont="1" applyFill="1" applyBorder="1" applyAlignment="1" applyProtection="1">
      <alignment horizontal="left" vertical="top"/>
    </xf>
    <xf numFmtId="0" fontId="4" fillId="2" borderId="5" xfId="0" applyFont="1" applyFill="1" applyBorder="1" applyProtection="1"/>
    <xf numFmtId="0" fontId="3" fillId="2" borderId="5" xfId="0" applyFont="1" applyFill="1" applyBorder="1" applyProtection="1"/>
    <xf numFmtId="0" fontId="16" fillId="2" borderId="5" xfId="0" applyFont="1" applyFill="1" applyBorder="1" applyProtection="1"/>
    <xf numFmtId="0" fontId="4" fillId="2" borderId="6" xfId="0" applyFont="1" applyFill="1" applyBorder="1" applyProtection="1"/>
    <xf numFmtId="166" fontId="4" fillId="0" borderId="0" xfId="0" applyNumberFormat="1" applyFont="1" applyProtection="1"/>
    <xf numFmtId="165" fontId="6" fillId="0" borderId="0" xfId="0" applyNumberFormat="1" applyFont="1" applyProtection="1"/>
    <xf numFmtId="3" fontId="2" fillId="0" borderId="0" xfId="0" quotePrefix="1" applyNumberFormat="1" applyFont="1" applyAlignment="1" applyProtection="1">
      <alignment horizontal="left" vertical="top"/>
    </xf>
    <xf numFmtId="0" fontId="0" fillId="0" borderId="0" xfId="0" applyAlignment="1" applyProtection="1">
      <alignment horizontal="left" vertical="top" wrapText="1"/>
    </xf>
    <xf numFmtId="0" fontId="0" fillId="0" borderId="0" xfId="0" applyAlignment="1" applyProtection="1">
      <alignment wrapText="1"/>
    </xf>
    <xf numFmtId="164" fontId="10" fillId="0" borderId="0" xfId="0" applyNumberFormat="1" applyFont="1" applyProtection="1"/>
    <xf numFmtId="165" fontId="0" fillId="0" borderId="0" xfId="0" applyNumberFormat="1" applyProtection="1"/>
    <xf numFmtId="0" fontId="2" fillId="0" borderId="0" xfId="0" applyFont="1" applyProtection="1"/>
    <xf numFmtId="164" fontId="10" fillId="0" borderId="1" xfId="0" applyNumberFormat="1" applyFont="1" applyBorder="1" applyProtection="1"/>
    <xf numFmtId="165" fontId="0" fillId="0" borderId="1" xfId="0" applyNumberFormat="1" applyBorder="1" applyProtection="1"/>
    <xf numFmtId="165" fontId="0" fillId="3" borderId="1" xfId="0" applyNumberFormat="1" applyFill="1" applyBorder="1" applyProtection="1"/>
    <xf numFmtId="0" fontId="3" fillId="2" borderId="2" xfId="0" applyFont="1" applyFill="1" applyBorder="1" applyProtection="1"/>
    <xf numFmtId="0" fontId="4" fillId="2" borderId="2" xfId="0" applyFont="1" applyFill="1" applyBorder="1" applyProtection="1"/>
    <xf numFmtId="164" fontId="16" fillId="2" borderId="2" xfId="0" applyNumberFormat="1" applyFont="1" applyFill="1" applyBorder="1" applyProtection="1"/>
    <xf numFmtId="165" fontId="4" fillId="2" borderId="2" xfId="0" applyNumberFormat="1" applyFont="1" applyFill="1" applyBorder="1" applyProtection="1"/>
    <xf numFmtId="165" fontId="3" fillId="2" borderId="3" xfId="0" applyNumberFormat="1" applyFont="1" applyFill="1" applyBorder="1" applyProtection="1"/>
    <xf numFmtId="166" fontId="10" fillId="0" borderId="0" xfId="0" applyNumberFormat="1" applyFont="1" applyProtection="1"/>
    <xf numFmtId="3" fontId="3" fillId="0" borderId="0" xfId="0" quotePrefix="1" applyNumberFormat="1" applyFont="1" applyAlignment="1" applyProtection="1">
      <alignment horizontal="left" vertical="top"/>
    </xf>
    <xf numFmtId="0" fontId="3" fillId="0" borderId="0" xfId="0" applyFont="1" applyProtection="1"/>
    <xf numFmtId="0" fontId="0" fillId="0" borderId="0" xfId="0" applyAlignment="1" applyProtection="1">
      <alignment vertical="top" wrapText="1"/>
    </xf>
    <xf numFmtId="0" fontId="10" fillId="0" borderId="0" xfId="0" applyFont="1" applyAlignment="1" applyProtection="1">
      <alignment wrapText="1"/>
    </xf>
    <xf numFmtId="3" fontId="9" fillId="0" borderId="0" xfId="0" quotePrefix="1" applyNumberFormat="1" applyFont="1" applyAlignment="1" applyProtection="1">
      <alignment horizontal="left" vertical="top"/>
    </xf>
    <xf numFmtId="165" fontId="10" fillId="0" borderId="1" xfId="0" applyNumberFormat="1" applyFont="1" applyBorder="1" applyProtection="1"/>
    <xf numFmtId="165" fontId="10" fillId="0" borderId="0" xfId="0" applyNumberFormat="1" applyFont="1" applyProtection="1"/>
    <xf numFmtId="0" fontId="10" fillId="0" borderId="0" xfId="0" applyFont="1" applyAlignment="1" applyProtection="1">
      <alignment vertical="top"/>
    </xf>
    <xf numFmtId="0" fontId="10" fillId="0" borderId="0" xfId="0" applyFont="1" applyAlignment="1" applyProtection="1">
      <alignment vertical="top" wrapText="1"/>
    </xf>
    <xf numFmtId="166" fontId="10" fillId="0" borderId="0" xfId="0" applyNumberFormat="1" applyFont="1" applyAlignment="1" applyProtection="1">
      <alignment vertical="top"/>
    </xf>
    <xf numFmtId="165" fontId="10" fillId="0" borderId="0" xfId="0" applyNumberFormat="1" applyFont="1" applyAlignment="1" applyProtection="1">
      <alignment vertical="top"/>
    </xf>
    <xf numFmtId="0" fontId="9" fillId="0" borderId="0" xfId="0" applyFont="1" applyProtection="1"/>
    <xf numFmtId="0" fontId="11" fillId="0" borderId="0" xfId="0" applyFont="1" applyProtection="1"/>
    <xf numFmtId="166" fontId="1" fillId="0" borderId="0" xfId="0" applyNumberFormat="1" applyFont="1" applyProtection="1"/>
    <xf numFmtId="165" fontId="10" fillId="0" borderId="2" xfId="0" applyNumberFormat="1" applyFont="1" applyBorder="1" applyProtection="1"/>
    <xf numFmtId="0" fontId="1" fillId="0" borderId="0" xfId="0" applyFont="1" applyAlignment="1" applyProtection="1">
      <alignment wrapText="1"/>
    </xf>
    <xf numFmtId="0" fontId="14" fillId="0" borderId="0" xfId="0" applyFont="1" applyProtection="1">
      <protection locked="0"/>
    </xf>
    <xf numFmtId="0" fontId="4" fillId="0" borderId="0" xfId="0" applyFont="1" applyProtection="1">
      <protection locked="0"/>
    </xf>
    <xf numFmtId="0" fontId="7" fillId="2" borderId="5" xfId="0" applyFont="1" applyFill="1" applyBorder="1" applyProtection="1">
      <protection locked="0"/>
    </xf>
    <xf numFmtId="0" fontId="2" fillId="2" borderId="1" xfId="0" applyFont="1" applyFill="1" applyBorder="1" applyProtection="1">
      <protection locked="0"/>
    </xf>
    <xf numFmtId="0" fontId="4" fillId="2" borderId="5" xfId="0" applyFont="1" applyFill="1" applyBorder="1" applyProtection="1">
      <protection locked="0"/>
    </xf>
    <xf numFmtId="165" fontId="0" fillId="0" borderId="0" xfId="0" applyNumberFormat="1" applyProtection="1">
      <protection locked="0"/>
    </xf>
    <xf numFmtId="165" fontId="4" fillId="2" borderId="2" xfId="0" applyNumberFormat="1" applyFont="1" applyFill="1" applyBorder="1" applyProtection="1">
      <protection locked="0"/>
    </xf>
    <xf numFmtId="0" fontId="10" fillId="0" borderId="0" xfId="0" applyFont="1" applyProtection="1">
      <protection locked="0"/>
    </xf>
    <xf numFmtId="0" fontId="10" fillId="0" borderId="0" xfId="0" applyFont="1" applyAlignment="1" applyProtection="1">
      <alignment vertical="top"/>
      <protection locked="0"/>
    </xf>
  </cellXfs>
  <cellStyles count="1">
    <cellStyle name="Navadno"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microsoft.com/office/2017/10/relationships/person" Target="persons/perso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sistemov Office 2013–2022">
  <a:themeElements>
    <a:clrScheme name="Office 2013–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A08A76-CB0B-42E3-B414-1BE975CA3BB9}">
  <sheetPr>
    <tabColor theme="1" tint="4.9989318521683403E-2"/>
  </sheetPr>
  <dimension ref="A2:J66"/>
  <sheetViews>
    <sheetView tabSelected="1" view="pageBreakPreview" topLeftCell="A7" zoomScaleNormal="130" zoomScaleSheetLayoutView="100" workbookViewId="0">
      <selection activeCell="C29" sqref="C29"/>
    </sheetView>
  </sheetViews>
  <sheetFormatPr defaultRowHeight="15" x14ac:dyDescent="0.25"/>
  <cols>
    <col min="1" max="1" width="2.28515625" customWidth="1"/>
    <col min="2" max="2" width="10.140625" bestFit="1" customWidth="1"/>
    <col min="3" max="3" width="65.5703125" customWidth="1"/>
    <col min="4" max="4" width="16.28515625" bestFit="1" customWidth="1"/>
    <col min="7" max="7" width="12.7109375" bestFit="1" customWidth="1"/>
  </cols>
  <sheetData>
    <row r="2" spans="1:10" ht="37.5" x14ac:dyDescent="0.25">
      <c r="B2" s="7" t="s">
        <v>12</v>
      </c>
      <c r="C2" s="5" t="s">
        <v>64</v>
      </c>
      <c r="J2" s="1"/>
    </row>
    <row r="3" spans="1:10" ht="18.75" x14ac:dyDescent="0.25">
      <c r="B3" s="7" t="s">
        <v>63</v>
      </c>
      <c r="C3" s="5" t="s">
        <v>65</v>
      </c>
    </row>
    <row r="4" spans="1:10" ht="18.75" x14ac:dyDescent="0.25">
      <c r="B4" s="7" t="s">
        <v>13</v>
      </c>
      <c r="C4" s="5" t="s">
        <v>57</v>
      </c>
    </row>
    <row r="6" spans="1:10" ht="28.5" x14ac:dyDescent="0.25">
      <c r="A6" s="6"/>
      <c r="B6" s="6" t="s">
        <v>198</v>
      </c>
    </row>
    <row r="7" spans="1:10" ht="28.5" x14ac:dyDescent="0.25">
      <c r="A7" s="6"/>
      <c r="B7" s="6" t="s">
        <v>199</v>
      </c>
    </row>
    <row r="8" spans="1:10" ht="15.75" thickBot="1" x14ac:dyDescent="0.3"/>
    <row r="9" spans="1:10" ht="37.5" x14ac:dyDescent="0.3">
      <c r="B9" s="23" t="s">
        <v>127</v>
      </c>
      <c r="C9" s="24" t="s">
        <v>124</v>
      </c>
      <c r="D9" s="25">
        <f>D10+D11</f>
        <v>336</v>
      </c>
    </row>
    <row r="10" spans="1:10" ht="15.75" x14ac:dyDescent="0.25">
      <c r="B10" s="26" t="s">
        <v>71</v>
      </c>
      <c r="C10" s="3" t="s">
        <v>15</v>
      </c>
      <c r="D10" s="27">
        <f>'3A. 2x jašek'!K16</f>
        <v>336</v>
      </c>
    </row>
    <row r="11" spans="1:10" ht="16.5" thickBot="1" x14ac:dyDescent="0.3">
      <c r="B11" s="28" t="s">
        <v>72</v>
      </c>
      <c r="C11" s="22" t="s">
        <v>157</v>
      </c>
      <c r="D11" s="29">
        <f>'3A. 2x jašek'!K17</f>
        <v>0</v>
      </c>
    </row>
    <row r="12" spans="1:10" ht="37.5" x14ac:dyDescent="0.3">
      <c r="B12" s="23" t="s">
        <v>126</v>
      </c>
      <c r="C12" s="24" t="s">
        <v>125</v>
      </c>
      <c r="D12" s="25">
        <f>D13+D14+D15+D16</f>
        <v>1722</v>
      </c>
    </row>
    <row r="13" spans="1:10" ht="15.75" x14ac:dyDescent="0.25">
      <c r="B13" s="28" t="s">
        <v>71</v>
      </c>
      <c r="C13" s="22" t="s">
        <v>15</v>
      </c>
      <c r="D13" s="29">
        <f>'3B-I. fekalna'!K16</f>
        <v>1722</v>
      </c>
    </row>
    <row r="14" spans="1:10" ht="15.75" x14ac:dyDescent="0.25">
      <c r="B14" s="28" t="s">
        <v>72</v>
      </c>
      <c r="C14" s="22" t="s">
        <v>157</v>
      </c>
      <c r="D14" s="29">
        <f>'3B-I. fekalna'!K17</f>
        <v>0</v>
      </c>
    </row>
    <row r="15" spans="1:10" ht="15.75" x14ac:dyDescent="0.25">
      <c r="B15" s="28" t="s">
        <v>73</v>
      </c>
      <c r="C15" s="22" t="s">
        <v>160</v>
      </c>
      <c r="D15" s="29">
        <f>'3B-I. fekalna'!K18</f>
        <v>0</v>
      </c>
    </row>
    <row r="16" spans="1:10" ht="15.75" x14ac:dyDescent="0.25">
      <c r="B16" s="28" t="s">
        <v>192</v>
      </c>
      <c r="C16" s="22" t="s">
        <v>43</v>
      </c>
      <c r="D16" s="29">
        <f>'3B-I. fekalna'!K19</f>
        <v>0</v>
      </c>
    </row>
    <row r="17" spans="2:8" ht="15.75" x14ac:dyDescent="0.25">
      <c r="B17" s="3"/>
      <c r="C17" s="3"/>
      <c r="D17" s="8"/>
    </row>
    <row r="18" spans="2:8" ht="15.75" x14ac:dyDescent="0.25">
      <c r="B18" s="3"/>
    </row>
    <row r="19" spans="2:8" ht="18.75" x14ac:dyDescent="0.3">
      <c r="B19" s="3"/>
      <c r="C19" s="18" t="s">
        <v>119</v>
      </c>
      <c r="D19" s="19">
        <f>D9+D12</f>
        <v>2058</v>
      </c>
      <c r="G19" s="2"/>
      <c r="H19" s="2"/>
    </row>
    <row r="21" spans="2:8" x14ac:dyDescent="0.25">
      <c r="B21" t="s">
        <v>31</v>
      </c>
    </row>
    <row r="22" spans="2:8" ht="30" customHeight="1" x14ac:dyDescent="0.25">
      <c r="B22" s="30" t="s">
        <v>131</v>
      </c>
      <c r="C22" s="30"/>
      <c r="D22" s="30"/>
      <c r="G22" s="20"/>
    </row>
    <row r="24" spans="2:8" x14ac:dyDescent="0.25">
      <c r="B24" t="s">
        <v>31</v>
      </c>
      <c r="G24" s="4"/>
    </row>
    <row r="25" spans="2:8" ht="30" customHeight="1" x14ac:dyDescent="0.25">
      <c r="B25" s="30" t="s">
        <v>32</v>
      </c>
      <c r="C25" s="30"/>
      <c r="D25" s="30"/>
    </row>
    <row r="27" spans="2:8" x14ac:dyDescent="0.25">
      <c r="B27" t="s">
        <v>33</v>
      </c>
    </row>
    <row r="28" spans="2:8" ht="30" customHeight="1" x14ac:dyDescent="0.25">
      <c r="B28" s="30" t="s">
        <v>50</v>
      </c>
      <c r="C28" s="33"/>
      <c r="D28" s="33"/>
    </row>
    <row r="30" spans="2:8" x14ac:dyDescent="0.25">
      <c r="B30" t="s">
        <v>34</v>
      </c>
    </row>
    <row r="31" spans="2:8" s="7" customFormat="1" ht="47.25" customHeight="1" x14ac:dyDescent="0.25">
      <c r="B31" s="30" t="s">
        <v>51</v>
      </c>
      <c r="C31" s="30"/>
      <c r="D31" s="30"/>
    </row>
    <row r="33" spans="2:4" x14ac:dyDescent="0.25">
      <c r="B33" t="s">
        <v>35</v>
      </c>
    </row>
    <row r="34" spans="2:4" ht="75.75" customHeight="1" x14ac:dyDescent="0.25">
      <c r="B34" s="31" t="s">
        <v>52</v>
      </c>
      <c r="C34" s="32"/>
      <c r="D34" s="32"/>
    </row>
    <row r="36" spans="2:4" x14ac:dyDescent="0.25">
      <c r="B36" t="s">
        <v>36</v>
      </c>
    </row>
    <row r="37" spans="2:4" ht="93.75" customHeight="1" x14ac:dyDescent="0.25">
      <c r="B37" s="30" t="s">
        <v>53</v>
      </c>
      <c r="C37" s="33"/>
      <c r="D37" s="33"/>
    </row>
    <row r="39" spans="2:4" x14ac:dyDescent="0.25">
      <c r="B39" t="s">
        <v>37</v>
      </c>
    </row>
    <row r="40" spans="2:4" ht="61.5" customHeight="1" x14ac:dyDescent="0.25">
      <c r="B40" s="30" t="s">
        <v>54</v>
      </c>
      <c r="C40" s="33"/>
      <c r="D40" s="33"/>
    </row>
    <row r="42" spans="2:4" x14ac:dyDescent="0.25">
      <c r="B42" t="s">
        <v>38</v>
      </c>
    </row>
    <row r="43" spans="2:4" ht="45" customHeight="1" x14ac:dyDescent="0.25">
      <c r="B43" s="31" t="s">
        <v>200</v>
      </c>
      <c r="C43" s="32"/>
      <c r="D43" s="32"/>
    </row>
    <row r="45" spans="2:4" x14ac:dyDescent="0.25">
      <c r="B45" t="s">
        <v>39</v>
      </c>
    </row>
    <row r="46" spans="2:4" ht="76.5" customHeight="1" x14ac:dyDescent="0.25">
      <c r="B46" s="31" t="s">
        <v>58</v>
      </c>
      <c r="C46" s="32"/>
      <c r="D46" s="32"/>
    </row>
    <row r="48" spans="2:4" x14ac:dyDescent="0.25">
      <c r="B48" t="s">
        <v>40</v>
      </c>
    </row>
    <row r="49" spans="2:4" ht="46.5" customHeight="1" x14ac:dyDescent="0.25">
      <c r="B49" s="31" t="s">
        <v>55</v>
      </c>
      <c r="C49" s="32"/>
      <c r="D49" s="32"/>
    </row>
    <row r="51" spans="2:4" x14ac:dyDescent="0.25">
      <c r="B51" t="s">
        <v>41</v>
      </c>
    </row>
    <row r="52" spans="2:4" ht="30" customHeight="1" x14ac:dyDescent="0.25">
      <c r="B52" s="31" t="s">
        <v>61</v>
      </c>
      <c r="C52" s="31"/>
      <c r="D52" s="31"/>
    </row>
    <row r="54" spans="2:4" x14ac:dyDescent="0.25">
      <c r="B54" t="s">
        <v>42</v>
      </c>
    </row>
    <row r="55" spans="2:4" ht="30" customHeight="1" x14ac:dyDescent="0.25">
      <c r="B55" s="30" t="s">
        <v>56</v>
      </c>
      <c r="C55" s="33"/>
      <c r="D55" s="33"/>
    </row>
    <row r="57" spans="2:4" x14ac:dyDescent="0.25">
      <c r="B57" t="s">
        <v>59</v>
      </c>
    </row>
    <row r="58" spans="2:4" ht="30" customHeight="1" x14ac:dyDescent="0.25">
      <c r="B58" s="30" t="s">
        <v>60</v>
      </c>
      <c r="C58" s="33"/>
      <c r="D58" s="33"/>
    </row>
    <row r="60" spans="2:4" x14ac:dyDescent="0.25">
      <c r="B60" t="s">
        <v>62</v>
      </c>
    </row>
    <row r="61" spans="2:4" ht="30" customHeight="1" x14ac:dyDescent="0.25">
      <c r="B61" s="30" t="s">
        <v>128</v>
      </c>
      <c r="C61" s="30"/>
      <c r="D61" s="30"/>
    </row>
    <row r="66" spans="2:4" x14ac:dyDescent="0.25">
      <c r="B66" s="31"/>
      <c r="C66" s="32"/>
      <c r="D66" s="32"/>
    </row>
  </sheetData>
  <sheetProtection algorithmName="SHA-512" hashValue="rFMKHYT8uy5Y2Ni7D7s0453Y056vhX4tswfTxYLkc4x1uAgrWSnmQZEWkHpwh/rEm0A6IPX5CydCnHHehv8yaA==" saltValue="TBKuQ7cWeaG2jyUzcSh5dw==" spinCount="100000" sheet="1"/>
  <mergeCells count="15">
    <mergeCell ref="B22:D22"/>
    <mergeCell ref="B61:D61"/>
    <mergeCell ref="B66:D66"/>
    <mergeCell ref="B25:D25"/>
    <mergeCell ref="B28:D28"/>
    <mergeCell ref="B31:D31"/>
    <mergeCell ref="B34:D34"/>
    <mergeCell ref="B37:D37"/>
    <mergeCell ref="B40:D40"/>
    <mergeCell ref="B43:D43"/>
    <mergeCell ref="B46:D46"/>
    <mergeCell ref="B49:D49"/>
    <mergeCell ref="B52:D52"/>
    <mergeCell ref="B55:D55"/>
    <mergeCell ref="B58:D58"/>
  </mergeCells>
  <pageMargins left="0.62992125984251968" right="0.23622047244094491" top="0.74803149606299213" bottom="0.74803149606299213" header="0.31496062992125984" footer="0.31496062992125984"/>
  <pageSetup paperSize="9" orientation="portrait" r:id="rId1"/>
  <headerFooter>
    <oddHeader>&amp;L&amp;9Rekapitulacija</oddHeader>
    <oddFooter>&amp;L&amp;9Projekt: Ureditev Ceste bratov Milavcev v Brežicah v dolžini 1.350 m', ter Trga izgnancev med Domom kulture in Gimnazijo Brežice
Načrt: Kanalizacija&amp;R&amp;9stran &amp;P od &amp;N</oddFooter>
  </headerFooter>
  <rowBreaks count="1" manualBreakCount="1">
    <brk id="37" max="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D5B0CF-1A75-41CE-A626-384F71C413F4}">
  <sheetPr>
    <tabColor rgb="FF00B0F0"/>
  </sheetPr>
  <dimension ref="A2:M458"/>
  <sheetViews>
    <sheetView view="pageBreakPreview" topLeftCell="A35" zoomScale="115" zoomScaleNormal="100" zoomScaleSheetLayoutView="115" workbookViewId="0">
      <selection activeCell="I45" sqref="I45"/>
    </sheetView>
  </sheetViews>
  <sheetFormatPr defaultRowHeight="15" x14ac:dyDescent="0.25"/>
  <cols>
    <col min="1" max="1" width="9" style="34" customWidth="1"/>
    <col min="2" max="2" width="1" style="34" customWidth="1"/>
    <col min="3" max="3" width="40.85546875" style="34" customWidth="1"/>
    <col min="4" max="4" width="2.28515625" style="34" customWidth="1"/>
    <col min="5" max="5" width="4.140625" style="34" bestFit="1" customWidth="1"/>
    <col min="6" max="6" width="2.28515625" style="34" customWidth="1"/>
    <col min="7" max="7" width="8" style="36" bestFit="1" customWidth="1"/>
    <col min="8" max="8" width="2.28515625" style="34" customWidth="1"/>
    <col min="9" max="9" width="10.42578125" style="10" bestFit="1" customWidth="1"/>
    <col min="10" max="10" width="2.28515625" style="34" customWidth="1"/>
    <col min="11" max="11" width="16.28515625" style="34" bestFit="1" customWidth="1"/>
    <col min="12" max="12" width="28.7109375" style="34" customWidth="1"/>
    <col min="13" max="13" width="29.85546875" style="37" customWidth="1"/>
    <col min="14" max="16384" width="9.140625" style="34"/>
  </cols>
  <sheetData>
    <row r="2" spans="1:11" ht="18.75" x14ac:dyDescent="0.3">
      <c r="A2" s="34" t="s">
        <v>66</v>
      </c>
      <c r="C2" s="35" t="s">
        <v>67</v>
      </c>
    </row>
    <row r="3" spans="1:11" ht="18.75" x14ac:dyDescent="0.3">
      <c r="C3" s="35" t="s">
        <v>68</v>
      </c>
    </row>
    <row r="4" spans="1:11" ht="18.75" x14ac:dyDescent="0.3">
      <c r="C4" s="35"/>
    </row>
    <row r="5" spans="1:11" ht="18.75" x14ac:dyDescent="0.3">
      <c r="A5" s="34" t="s">
        <v>69</v>
      </c>
      <c r="C5" s="35" t="s">
        <v>129</v>
      </c>
    </row>
    <row r="6" spans="1:11" ht="18.75" x14ac:dyDescent="0.3">
      <c r="K6" s="35"/>
    </row>
    <row r="7" spans="1:11" ht="18.75" x14ac:dyDescent="0.3">
      <c r="A7" s="34" t="s">
        <v>63</v>
      </c>
      <c r="B7" s="39"/>
      <c r="C7" s="35" t="s">
        <v>122</v>
      </c>
      <c r="D7" s="39"/>
      <c r="E7" s="39"/>
      <c r="F7" s="39"/>
    </row>
    <row r="8" spans="1:11" x14ac:dyDescent="0.25">
      <c r="A8" s="39"/>
      <c r="B8" s="39"/>
      <c r="C8" s="38" t="s">
        <v>120</v>
      </c>
      <c r="D8" s="39"/>
      <c r="E8" s="39"/>
      <c r="F8" s="39"/>
    </row>
    <row r="9" spans="1:11" x14ac:dyDescent="0.25">
      <c r="A9" s="39"/>
      <c r="B9" s="39"/>
      <c r="C9" s="38" t="s">
        <v>121</v>
      </c>
      <c r="D9" s="39"/>
      <c r="E9" s="39"/>
      <c r="F9" s="39"/>
    </row>
    <row r="10" spans="1:11" x14ac:dyDescent="0.25">
      <c r="A10" s="39"/>
      <c r="B10" s="39"/>
      <c r="C10" s="38" t="s">
        <v>123</v>
      </c>
      <c r="D10" s="39"/>
      <c r="E10" s="39"/>
      <c r="F10" s="39"/>
    </row>
    <row r="12" spans="1:11" ht="18.75" x14ac:dyDescent="0.3">
      <c r="A12" s="34" t="s">
        <v>13</v>
      </c>
      <c r="C12" s="35" t="s">
        <v>57</v>
      </c>
    </row>
    <row r="13" spans="1:11" ht="18.75" x14ac:dyDescent="0.3">
      <c r="C13" s="35"/>
    </row>
    <row r="14" spans="1:11" ht="18.75" x14ac:dyDescent="0.3">
      <c r="C14" s="35"/>
    </row>
    <row r="15" spans="1:11" ht="18.75" x14ac:dyDescent="0.3">
      <c r="C15" s="35"/>
    </row>
    <row r="16" spans="1:11" ht="15.75" x14ac:dyDescent="0.25">
      <c r="A16" s="40" t="s">
        <v>71</v>
      </c>
      <c r="B16" s="41"/>
      <c r="C16" s="41" t="s">
        <v>15</v>
      </c>
      <c r="D16" s="41"/>
      <c r="E16" s="41"/>
      <c r="F16" s="41"/>
      <c r="G16" s="42"/>
      <c r="H16" s="41"/>
      <c r="I16" s="91"/>
      <c r="K16" s="43">
        <f>K50</f>
        <v>336</v>
      </c>
    </row>
    <row r="17" spans="1:13" ht="15.75" x14ac:dyDescent="0.25">
      <c r="A17" s="40" t="s">
        <v>72</v>
      </c>
      <c r="B17" s="41"/>
      <c r="C17" s="41" t="s">
        <v>157</v>
      </c>
      <c r="D17" s="41"/>
      <c r="E17" s="41"/>
      <c r="F17" s="41"/>
      <c r="G17" s="42"/>
      <c r="H17" s="41"/>
      <c r="I17" s="91"/>
      <c r="K17" s="43">
        <f>K124</f>
        <v>0</v>
      </c>
    </row>
    <row r="18" spans="1:13" ht="18.75" x14ac:dyDescent="0.3">
      <c r="A18" s="44"/>
      <c r="B18" s="45"/>
      <c r="C18" s="45" t="s">
        <v>30</v>
      </c>
      <c r="D18" s="45"/>
      <c r="E18" s="45"/>
      <c r="F18" s="45"/>
      <c r="G18" s="46"/>
      <c r="H18" s="45"/>
      <c r="I18" s="92"/>
      <c r="J18" s="45"/>
      <c r="K18" s="47">
        <f>SUM(K16:K17)</f>
        <v>336</v>
      </c>
    </row>
    <row r="19" spans="1:13" ht="18.75" x14ac:dyDescent="0.3">
      <c r="C19" s="35"/>
    </row>
    <row r="20" spans="1:13" ht="18.75" x14ac:dyDescent="0.3">
      <c r="C20" s="35"/>
    </row>
    <row r="21" spans="1:13" x14ac:dyDescent="0.25">
      <c r="A21" s="48" t="s">
        <v>0</v>
      </c>
      <c r="B21" s="48"/>
      <c r="C21" s="48" t="s">
        <v>1</v>
      </c>
      <c r="D21" s="48"/>
      <c r="E21" s="48" t="s">
        <v>2</v>
      </c>
      <c r="F21" s="48"/>
      <c r="G21" s="49" t="s">
        <v>3</v>
      </c>
      <c r="H21" s="48"/>
      <c r="I21" s="93" t="s">
        <v>4</v>
      </c>
      <c r="J21" s="48"/>
      <c r="K21" s="48" t="s">
        <v>5</v>
      </c>
    </row>
    <row r="22" spans="1:13" x14ac:dyDescent="0.25">
      <c r="L22" s="50"/>
      <c r="M22" s="51"/>
    </row>
    <row r="23" spans="1:13" s="41" customFormat="1" ht="15.75" x14ac:dyDescent="0.25">
      <c r="A23" s="52" t="s">
        <v>14</v>
      </c>
      <c r="B23" s="53"/>
      <c r="C23" s="54" t="str">
        <f>C16</f>
        <v>PRIPRAVLJALNA IN ZAKLJUČNA DELA</v>
      </c>
      <c r="D23" s="53"/>
      <c r="E23" s="53"/>
      <c r="F23" s="53"/>
      <c r="G23" s="55"/>
      <c r="H23" s="53"/>
      <c r="I23" s="94"/>
      <c r="J23" s="53"/>
      <c r="K23" s="56"/>
      <c r="L23" s="57"/>
      <c r="M23" s="58"/>
    </row>
    <row r="24" spans="1:13" x14ac:dyDescent="0.25">
      <c r="L24" s="50"/>
      <c r="M24" s="51"/>
    </row>
    <row r="25" spans="1:13" ht="120" x14ac:dyDescent="0.25">
      <c r="A25" s="59" t="s">
        <v>74</v>
      </c>
      <c r="C25" s="61" t="s">
        <v>133</v>
      </c>
      <c r="L25" s="50"/>
      <c r="M25" s="51"/>
    </row>
    <row r="26" spans="1:13" x14ac:dyDescent="0.25">
      <c r="C26" s="34" t="s">
        <v>17</v>
      </c>
      <c r="E26" s="34" t="s">
        <v>8</v>
      </c>
      <c r="G26" s="65">
        <v>1</v>
      </c>
      <c r="I26" s="11"/>
      <c r="J26" s="63"/>
      <c r="K26" s="66">
        <f t="shared" ref="K26:K31" si="0">G26*I26</f>
        <v>0</v>
      </c>
      <c r="L26" s="50"/>
      <c r="M26" s="51"/>
    </row>
    <row r="27" spans="1:13" x14ac:dyDescent="0.25">
      <c r="C27" s="34" t="s">
        <v>9</v>
      </c>
      <c r="E27" s="34" t="s">
        <v>8</v>
      </c>
      <c r="G27" s="65">
        <v>1</v>
      </c>
      <c r="I27" s="11"/>
      <c r="J27" s="63"/>
      <c r="K27" s="66">
        <f t="shared" si="0"/>
        <v>0</v>
      </c>
      <c r="L27" s="50"/>
      <c r="M27" s="51"/>
    </row>
    <row r="28" spans="1:13" x14ac:dyDescent="0.25">
      <c r="C28" s="34" t="s">
        <v>102</v>
      </c>
      <c r="E28" s="34" t="s">
        <v>8</v>
      </c>
      <c r="G28" s="65">
        <v>1</v>
      </c>
      <c r="I28" s="11"/>
      <c r="J28" s="63"/>
      <c r="K28" s="66">
        <f t="shared" si="0"/>
        <v>0</v>
      </c>
      <c r="L28" s="50"/>
      <c r="M28" s="51"/>
    </row>
    <row r="29" spans="1:13" x14ac:dyDescent="0.25">
      <c r="C29" s="34" t="s">
        <v>18</v>
      </c>
      <c r="E29" s="34" t="s">
        <v>8</v>
      </c>
      <c r="G29" s="65">
        <v>1</v>
      </c>
      <c r="I29" s="11"/>
      <c r="J29" s="63"/>
      <c r="K29" s="66">
        <f t="shared" si="0"/>
        <v>0</v>
      </c>
      <c r="L29" s="50"/>
      <c r="M29" s="51"/>
    </row>
    <row r="30" spans="1:13" x14ac:dyDescent="0.25">
      <c r="C30" s="34" t="s">
        <v>19</v>
      </c>
      <c r="E30" s="34" t="s">
        <v>8</v>
      </c>
      <c r="G30" s="65">
        <v>1</v>
      </c>
      <c r="I30" s="11"/>
      <c r="J30" s="63"/>
      <c r="K30" s="66">
        <f t="shared" si="0"/>
        <v>0</v>
      </c>
      <c r="L30" s="50"/>
      <c r="M30" s="51"/>
    </row>
    <row r="31" spans="1:13" x14ac:dyDescent="0.25">
      <c r="C31" s="34" t="s">
        <v>20</v>
      </c>
      <c r="E31" s="34" t="s">
        <v>8</v>
      </c>
      <c r="G31" s="65">
        <v>1</v>
      </c>
      <c r="I31" s="11"/>
      <c r="J31" s="63"/>
      <c r="K31" s="66">
        <f t="shared" si="0"/>
        <v>0</v>
      </c>
      <c r="L31" s="50"/>
      <c r="M31" s="51"/>
    </row>
    <row r="32" spans="1:13" x14ac:dyDescent="0.25">
      <c r="L32" s="50"/>
      <c r="M32" s="51"/>
    </row>
    <row r="33" spans="1:13" ht="60" x14ac:dyDescent="0.25">
      <c r="A33" s="59" t="s">
        <v>75</v>
      </c>
      <c r="C33" s="61" t="s">
        <v>21</v>
      </c>
      <c r="L33" s="50"/>
      <c r="M33" s="51"/>
    </row>
    <row r="34" spans="1:13" x14ac:dyDescent="0.25">
      <c r="C34" s="34" t="s">
        <v>17</v>
      </c>
      <c r="E34" s="34" t="s">
        <v>118</v>
      </c>
      <c r="G34" s="65">
        <v>1</v>
      </c>
      <c r="I34" s="11"/>
      <c r="J34" s="63"/>
      <c r="K34" s="66">
        <f t="shared" ref="K34:K39" si="1">G34*I34</f>
        <v>0</v>
      </c>
      <c r="L34" s="50"/>
      <c r="M34" s="51"/>
    </row>
    <row r="35" spans="1:13" x14ac:dyDescent="0.25">
      <c r="C35" s="34" t="s">
        <v>9</v>
      </c>
      <c r="E35" s="34" t="s">
        <v>118</v>
      </c>
      <c r="G35" s="65">
        <v>1</v>
      </c>
      <c r="I35" s="11"/>
      <c r="J35" s="63"/>
      <c r="K35" s="66">
        <f t="shared" si="1"/>
        <v>0</v>
      </c>
      <c r="L35" s="50"/>
      <c r="M35" s="51"/>
    </row>
    <row r="36" spans="1:13" x14ac:dyDescent="0.25">
      <c r="C36" s="34" t="s">
        <v>102</v>
      </c>
      <c r="E36" s="34" t="s">
        <v>118</v>
      </c>
      <c r="G36" s="65">
        <v>1</v>
      </c>
      <c r="I36" s="11"/>
      <c r="J36" s="63"/>
      <c r="K36" s="66">
        <f t="shared" si="1"/>
        <v>0</v>
      </c>
      <c r="L36" s="50"/>
      <c r="M36" s="51"/>
    </row>
    <row r="37" spans="1:13" x14ac:dyDescent="0.25">
      <c r="C37" s="34" t="s">
        <v>18</v>
      </c>
      <c r="E37" s="34" t="s">
        <v>118</v>
      </c>
      <c r="G37" s="65">
        <v>1</v>
      </c>
      <c r="I37" s="11"/>
      <c r="J37" s="63"/>
      <c r="K37" s="66">
        <f t="shared" si="1"/>
        <v>0</v>
      </c>
      <c r="L37" s="50"/>
      <c r="M37" s="51"/>
    </row>
    <row r="38" spans="1:13" x14ac:dyDescent="0.25">
      <c r="C38" s="34" t="s">
        <v>19</v>
      </c>
      <c r="E38" s="34" t="s">
        <v>118</v>
      </c>
      <c r="G38" s="65">
        <v>1</v>
      </c>
      <c r="I38" s="11"/>
      <c r="J38" s="63"/>
      <c r="K38" s="66">
        <f t="shared" si="1"/>
        <v>0</v>
      </c>
      <c r="L38" s="50"/>
      <c r="M38" s="51"/>
    </row>
    <row r="39" spans="1:13" x14ac:dyDescent="0.25">
      <c r="C39" s="34" t="s">
        <v>20</v>
      </c>
      <c r="E39" s="34" t="s">
        <v>118</v>
      </c>
      <c r="G39" s="65">
        <v>1</v>
      </c>
      <c r="I39" s="11"/>
      <c r="J39" s="63"/>
      <c r="K39" s="66">
        <f t="shared" si="1"/>
        <v>0</v>
      </c>
      <c r="L39" s="50"/>
      <c r="M39" s="51"/>
    </row>
    <row r="40" spans="1:13" x14ac:dyDescent="0.25">
      <c r="L40" s="50"/>
      <c r="M40" s="51"/>
    </row>
    <row r="41" spans="1:13" ht="45" x14ac:dyDescent="0.25">
      <c r="A41" s="59" t="s">
        <v>77</v>
      </c>
      <c r="C41" s="61" t="s">
        <v>108</v>
      </c>
      <c r="L41" s="50"/>
      <c r="M41" s="51"/>
    </row>
    <row r="42" spans="1:13" x14ac:dyDescent="0.25">
      <c r="E42" s="34" t="s">
        <v>6</v>
      </c>
      <c r="G42" s="65">
        <v>2</v>
      </c>
      <c r="I42" s="11"/>
      <c r="J42" s="63"/>
      <c r="K42" s="66">
        <f>G42*I42</f>
        <v>0</v>
      </c>
      <c r="L42" s="50"/>
      <c r="M42" s="51"/>
    </row>
    <row r="43" spans="1:13" x14ac:dyDescent="0.25">
      <c r="L43" s="50"/>
      <c r="M43" s="51"/>
    </row>
    <row r="44" spans="1:13" x14ac:dyDescent="0.25">
      <c r="A44" s="59" t="s">
        <v>78</v>
      </c>
      <c r="C44" s="34" t="s">
        <v>22</v>
      </c>
      <c r="L44" s="50"/>
      <c r="M44" s="51"/>
    </row>
    <row r="45" spans="1:13" x14ac:dyDescent="0.25">
      <c r="E45" s="34" t="s">
        <v>23</v>
      </c>
      <c r="G45" s="65">
        <v>8</v>
      </c>
      <c r="I45" s="67">
        <v>42</v>
      </c>
      <c r="J45" s="63"/>
      <c r="K45" s="66">
        <f>G45*I45</f>
        <v>336</v>
      </c>
      <c r="L45" s="50"/>
      <c r="M45" s="51"/>
    </row>
    <row r="46" spans="1:13" x14ac:dyDescent="0.25">
      <c r="L46" s="50"/>
      <c r="M46" s="51"/>
    </row>
    <row r="47" spans="1:13" ht="45" x14ac:dyDescent="0.25">
      <c r="A47" s="59" t="s">
        <v>79</v>
      </c>
      <c r="C47" s="61" t="s">
        <v>24</v>
      </c>
      <c r="L47" s="50"/>
      <c r="M47" s="51"/>
    </row>
    <row r="48" spans="1:13" x14ac:dyDescent="0.25">
      <c r="A48" s="59"/>
      <c r="C48" s="61"/>
      <c r="E48" s="34" t="s">
        <v>23</v>
      </c>
      <c r="G48" s="65">
        <v>4</v>
      </c>
      <c r="I48" s="11"/>
      <c r="J48" s="63"/>
      <c r="K48" s="66">
        <f>G48*I48</f>
        <v>0</v>
      </c>
      <c r="L48" s="50"/>
      <c r="M48" s="51"/>
    </row>
    <row r="49" spans="1:13" x14ac:dyDescent="0.25">
      <c r="A49" s="64"/>
      <c r="G49" s="62"/>
      <c r="I49" s="95"/>
      <c r="J49" s="63"/>
      <c r="K49" s="63"/>
      <c r="L49" s="50"/>
      <c r="M49" s="51"/>
    </row>
    <row r="50" spans="1:13" ht="16.5" thickBot="1" x14ac:dyDescent="0.3">
      <c r="A50" s="68"/>
      <c r="B50" s="69"/>
      <c r="C50" s="68" t="s">
        <v>25</v>
      </c>
      <c r="D50" s="69"/>
      <c r="E50" s="69"/>
      <c r="F50" s="69"/>
      <c r="G50" s="70"/>
      <c r="H50" s="69"/>
      <c r="I50" s="96"/>
      <c r="J50" s="71"/>
      <c r="K50" s="72">
        <f>SUM(K23:K49)</f>
        <v>336</v>
      </c>
      <c r="L50" s="50"/>
      <c r="M50" s="51"/>
    </row>
    <row r="51" spans="1:13" ht="15.75" thickTop="1" x14ac:dyDescent="0.25">
      <c r="F51" s="50"/>
      <c r="G51" s="73"/>
      <c r="H51" s="50"/>
      <c r="I51" s="13"/>
      <c r="J51" s="50"/>
      <c r="L51" s="50"/>
      <c r="M51" s="51"/>
    </row>
    <row r="52" spans="1:13" s="41" customFormat="1" ht="15.75" x14ac:dyDescent="0.25">
      <c r="A52" s="52" t="s">
        <v>16</v>
      </c>
      <c r="B52" s="53"/>
      <c r="C52" s="54" t="str">
        <f>C17</f>
        <v>GRADBENO-ZEMELJSKA DELA</v>
      </c>
      <c r="D52" s="53"/>
      <c r="E52" s="53"/>
      <c r="F52" s="53"/>
      <c r="G52" s="55"/>
      <c r="H52" s="53"/>
      <c r="I52" s="94"/>
      <c r="J52" s="53"/>
      <c r="K52" s="56"/>
      <c r="L52" s="57"/>
      <c r="M52" s="58"/>
    </row>
    <row r="53" spans="1:13" s="41" customFormat="1" ht="15.75" x14ac:dyDescent="0.25">
      <c r="A53" s="74"/>
      <c r="C53" s="75"/>
      <c r="G53" s="42"/>
      <c r="I53" s="91"/>
      <c r="L53" s="57"/>
      <c r="M53" s="58"/>
    </row>
    <row r="54" spans="1:13" s="41" customFormat="1" ht="15.75" x14ac:dyDescent="0.25">
      <c r="A54" s="74"/>
      <c r="C54" s="61" t="s">
        <v>162</v>
      </c>
      <c r="G54" s="42"/>
      <c r="I54" s="91"/>
      <c r="L54" s="57"/>
      <c r="M54" s="58"/>
    </row>
    <row r="55" spans="1:13" s="41" customFormat="1" ht="135.75" customHeight="1" x14ac:dyDescent="0.25">
      <c r="A55" s="74"/>
      <c r="C55" s="76" t="s">
        <v>171</v>
      </c>
      <c r="G55" s="42"/>
      <c r="I55" s="91"/>
      <c r="L55" s="57"/>
      <c r="M55" s="58"/>
    </row>
    <row r="56" spans="1:13" s="41" customFormat="1" ht="150" x14ac:dyDescent="0.25">
      <c r="A56" s="74"/>
      <c r="C56" s="76" t="s">
        <v>172</v>
      </c>
      <c r="G56" s="42"/>
      <c r="I56" s="91"/>
      <c r="L56" s="57"/>
      <c r="M56" s="58"/>
    </row>
    <row r="57" spans="1:13" x14ac:dyDescent="0.25">
      <c r="L57" s="50"/>
      <c r="M57" s="51"/>
    </row>
    <row r="58" spans="1:13" ht="90" x14ac:dyDescent="0.25">
      <c r="A58" s="59" t="s">
        <v>80</v>
      </c>
      <c r="C58" s="61" t="s">
        <v>136</v>
      </c>
      <c r="D58" s="61"/>
      <c r="F58" s="61"/>
      <c r="G58" s="62"/>
      <c r="I58" s="95"/>
      <c r="J58" s="63"/>
      <c r="K58" s="63"/>
      <c r="L58" s="50"/>
      <c r="M58" s="51"/>
    </row>
    <row r="59" spans="1:13" x14ac:dyDescent="0.25">
      <c r="A59" s="64"/>
      <c r="C59" s="34" t="s">
        <v>134</v>
      </c>
      <c r="L59" s="50"/>
      <c r="M59" s="51"/>
    </row>
    <row r="60" spans="1:13" x14ac:dyDescent="0.25">
      <c r="A60" s="64"/>
      <c r="E60" s="34" t="s">
        <v>26</v>
      </c>
      <c r="G60" s="65">
        <v>40</v>
      </c>
      <c r="I60" s="11"/>
      <c r="J60" s="63"/>
      <c r="K60" s="66">
        <f>G60*I60</f>
        <v>0</v>
      </c>
      <c r="L60" s="50"/>
      <c r="M60" s="51"/>
    </row>
    <row r="61" spans="1:13" x14ac:dyDescent="0.25">
      <c r="L61" s="50"/>
      <c r="M61" s="51"/>
    </row>
    <row r="62" spans="1:13" ht="75" x14ac:dyDescent="0.25">
      <c r="A62" s="59" t="s">
        <v>81</v>
      </c>
      <c r="C62" s="61" t="s">
        <v>137</v>
      </c>
      <c r="D62" s="61"/>
      <c r="F62" s="61"/>
      <c r="G62" s="62"/>
      <c r="I62" s="95"/>
      <c r="J62" s="63"/>
      <c r="K62" s="63"/>
      <c r="L62" s="50"/>
      <c r="M62" s="51"/>
    </row>
    <row r="63" spans="1:13" x14ac:dyDescent="0.25">
      <c r="A63" s="64"/>
      <c r="C63" s="34" t="s">
        <v>134</v>
      </c>
      <c r="E63" s="34" t="s">
        <v>26</v>
      </c>
      <c r="G63" s="65">
        <v>5</v>
      </c>
      <c r="I63" s="11"/>
      <c r="J63" s="63"/>
      <c r="K63" s="66">
        <f>G63*I63</f>
        <v>0</v>
      </c>
      <c r="L63" s="50"/>
      <c r="M63" s="51"/>
    </row>
    <row r="64" spans="1:13" x14ac:dyDescent="0.25">
      <c r="G64" s="62"/>
      <c r="I64" s="95"/>
      <c r="J64" s="63"/>
      <c r="K64" s="63"/>
      <c r="L64" s="50"/>
      <c r="M64" s="51"/>
    </row>
    <row r="65" spans="1:13" ht="257.25" customHeight="1" x14ac:dyDescent="0.25">
      <c r="A65" s="59" t="s">
        <v>82</v>
      </c>
      <c r="C65" s="77" t="s">
        <v>135</v>
      </c>
      <c r="L65" s="50"/>
      <c r="M65" s="51"/>
    </row>
    <row r="66" spans="1:13" x14ac:dyDescent="0.25">
      <c r="E66" s="34" t="s">
        <v>26</v>
      </c>
      <c r="G66" s="65">
        <v>8</v>
      </c>
      <c r="I66" s="11"/>
      <c r="J66" s="63"/>
      <c r="K66" s="66">
        <f>G66*I66</f>
        <v>0</v>
      </c>
      <c r="L66" s="50"/>
      <c r="M66" s="51"/>
    </row>
    <row r="67" spans="1:13" x14ac:dyDescent="0.25">
      <c r="L67" s="50"/>
      <c r="M67" s="51"/>
    </row>
    <row r="68" spans="1:13" ht="45" x14ac:dyDescent="0.25">
      <c r="A68" s="59" t="s">
        <v>84</v>
      </c>
      <c r="C68" s="61" t="s">
        <v>193</v>
      </c>
      <c r="L68" s="50"/>
      <c r="M68" s="51"/>
    </row>
    <row r="69" spans="1:13" x14ac:dyDescent="0.25">
      <c r="E69" s="34" t="s">
        <v>27</v>
      </c>
      <c r="G69" s="65">
        <v>50</v>
      </c>
      <c r="I69" s="11"/>
      <c r="J69" s="63"/>
      <c r="K69" s="66">
        <f>G69*I69</f>
        <v>0</v>
      </c>
      <c r="L69" s="50"/>
      <c r="M69" s="51"/>
    </row>
    <row r="70" spans="1:13" x14ac:dyDescent="0.25">
      <c r="L70" s="50"/>
      <c r="M70" s="51"/>
    </row>
    <row r="71" spans="1:13" ht="45" x14ac:dyDescent="0.25">
      <c r="A71" s="59" t="s">
        <v>85</v>
      </c>
      <c r="C71" s="61" t="s">
        <v>183</v>
      </c>
      <c r="L71" s="50"/>
      <c r="M71" s="51"/>
    </row>
    <row r="72" spans="1:13" x14ac:dyDescent="0.25">
      <c r="A72" s="59"/>
      <c r="C72" s="61"/>
      <c r="E72" s="34" t="s">
        <v>27</v>
      </c>
      <c r="G72" s="65">
        <v>8</v>
      </c>
      <c r="I72" s="11"/>
      <c r="J72" s="63"/>
      <c r="K72" s="66">
        <f>G72*I72</f>
        <v>0</v>
      </c>
      <c r="L72" s="50"/>
      <c r="M72" s="51"/>
    </row>
    <row r="73" spans="1:13" x14ac:dyDescent="0.25">
      <c r="L73" s="50"/>
      <c r="M73" s="51"/>
    </row>
    <row r="74" spans="1:13" ht="90" x14ac:dyDescent="0.25">
      <c r="A74" s="59" t="s">
        <v>86</v>
      </c>
      <c r="C74" s="61" t="s">
        <v>143</v>
      </c>
      <c r="L74" s="50"/>
      <c r="M74" s="51"/>
    </row>
    <row r="75" spans="1:13" x14ac:dyDescent="0.25">
      <c r="A75" s="59"/>
      <c r="C75" s="61"/>
      <c r="E75" s="34" t="s">
        <v>26</v>
      </c>
      <c r="G75" s="65">
        <v>1</v>
      </c>
      <c r="I75" s="11"/>
      <c r="J75" s="63"/>
      <c r="K75" s="66">
        <f>G75*I75</f>
        <v>0</v>
      </c>
      <c r="L75" s="50"/>
      <c r="M75" s="51"/>
    </row>
    <row r="76" spans="1:13" x14ac:dyDescent="0.25">
      <c r="L76" s="50"/>
      <c r="M76" s="51"/>
    </row>
    <row r="77" spans="1:13" ht="168" customHeight="1" x14ac:dyDescent="0.25">
      <c r="A77" s="59" t="s">
        <v>87</v>
      </c>
      <c r="C77" s="76" t="s">
        <v>144</v>
      </c>
      <c r="L77" s="50"/>
      <c r="M77" s="51"/>
    </row>
    <row r="78" spans="1:13" ht="15" customHeight="1" x14ac:dyDescent="0.25">
      <c r="A78" s="59"/>
      <c r="C78" s="76"/>
      <c r="E78" s="34" t="s">
        <v>26</v>
      </c>
      <c r="G78" s="65">
        <v>3</v>
      </c>
      <c r="I78" s="11"/>
      <c r="J78" s="63"/>
      <c r="K78" s="66">
        <f>G78*I78</f>
        <v>0</v>
      </c>
      <c r="L78" s="50"/>
      <c r="M78" s="51"/>
    </row>
    <row r="79" spans="1:13" x14ac:dyDescent="0.25">
      <c r="L79" s="50"/>
      <c r="M79" s="51"/>
    </row>
    <row r="80" spans="1:13" ht="75" x14ac:dyDescent="0.25">
      <c r="A80" s="59" t="s">
        <v>88</v>
      </c>
      <c r="C80" s="61" t="s">
        <v>139</v>
      </c>
      <c r="L80" s="50"/>
      <c r="M80" s="51"/>
    </row>
    <row r="81" spans="1:13" x14ac:dyDescent="0.25">
      <c r="A81" s="59"/>
      <c r="C81" s="61"/>
      <c r="E81" s="34" t="s">
        <v>26</v>
      </c>
      <c r="G81" s="65">
        <v>25</v>
      </c>
      <c r="I81" s="11"/>
      <c r="J81" s="63"/>
      <c r="K81" s="66">
        <f>G81*I81</f>
        <v>0</v>
      </c>
      <c r="L81" s="50"/>
      <c r="M81" s="51"/>
    </row>
    <row r="82" spans="1:13" x14ac:dyDescent="0.25">
      <c r="L82" s="50"/>
      <c r="M82" s="51"/>
    </row>
    <row r="83" spans="1:13" ht="90" x14ac:dyDescent="0.25">
      <c r="A83" s="59" t="s">
        <v>89</v>
      </c>
      <c r="C83" s="61" t="s">
        <v>138</v>
      </c>
      <c r="E83" s="34" t="s">
        <v>26</v>
      </c>
      <c r="G83" s="65">
        <v>11</v>
      </c>
      <c r="I83" s="11"/>
      <c r="J83" s="63"/>
      <c r="K83" s="66">
        <f>G83*I83</f>
        <v>0</v>
      </c>
      <c r="L83" s="50"/>
      <c r="M83" s="51"/>
    </row>
    <row r="84" spans="1:13" x14ac:dyDescent="0.25">
      <c r="L84" s="50"/>
      <c r="M84" s="51"/>
    </row>
    <row r="85" spans="1:13" ht="105" x14ac:dyDescent="0.25">
      <c r="A85" s="59" t="s">
        <v>90</v>
      </c>
      <c r="C85" s="61" t="s">
        <v>140</v>
      </c>
      <c r="L85" s="50"/>
      <c r="M85" s="51"/>
    </row>
    <row r="86" spans="1:13" x14ac:dyDescent="0.25">
      <c r="A86" s="59"/>
      <c r="C86" s="61"/>
      <c r="E86" s="34" t="s">
        <v>26</v>
      </c>
      <c r="G86" s="65">
        <v>4</v>
      </c>
      <c r="I86" s="11"/>
      <c r="J86" s="63"/>
      <c r="K86" s="66">
        <f>G86*I86</f>
        <v>0</v>
      </c>
      <c r="L86" s="50"/>
      <c r="M86" s="51"/>
    </row>
    <row r="87" spans="1:13" x14ac:dyDescent="0.25">
      <c r="A87" s="36"/>
      <c r="B87" s="36"/>
      <c r="C87" s="36"/>
      <c r="D87" s="36"/>
      <c r="E87" s="36"/>
      <c r="F87" s="36"/>
      <c r="H87" s="36"/>
      <c r="I87" s="97"/>
      <c r="J87" s="36"/>
      <c r="K87" s="36"/>
    </row>
    <row r="88" spans="1:13" ht="225" x14ac:dyDescent="0.25">
      <c r="A88" s="59" t="s">
        <v>149</v>
      </c>
      <c r="C88" s="61" t="s">
        <v>163</v>
      </c>
      <c r="L88" s="50"/>
      <c r="M88" s="51"/>
    </row>
    <row r="89" spans="1:13" x14ac:dyDescent="0.25">
      <c r="A89" s="59"/>
      <c r="C89" s="61" t="s">
        <v>169</v>
      </c>
      <c r="E89" s="34" t="s">
        <v>8</v>
      </c>
      <c r="G89" s="65">
        <v>1</v>
      </c>
      <c r="I89" s="11"/>
      <c r="J89" s="63"/>
      <c r="K89" s="66">
        <f>G89*I89</f>
        <v>0</v>
      </c>
      <c r="L89" s="50"/>
      <c r="M89" s="51"/>
    </row>
    <row r="90" spans="1:13" x14ac:dyDescent="0.25">
      <c r="A90" s="36"/>
    </row>
    <row r="91" spans="1:13" ht="225" x14ac:dyDescent="0.25">
      <c r="A91" s="59" t="s">
        <v>150</v>
      </c>
      <c r="C91" s="61" t="s">
        <v>167</v>
      </c>
      <c r="L91" s="50"/>
      <c r="M91" s="51"/>
    </row>
    <row r="92" spans="1:13" x14ac:dyDescent="0.25">
      <c r="A92" s="59"/>
      <c r="C92" s="61" t="s">
        <v>168</v>
      </c>
      <c r="E92" s="34" t="s">
        <v>8</v>
      </c>
      <c r="G92" s="65">
        <v>1</v>
      </c>
      <c r="I92" s="11"/>
      <c r="J92" s="63"/>
      <c r="K92" s="66">
        <f>G92*I92</f>
        <v>0</v>
      </c>
      <c r="L92" s="50"/>
      <c r="M92" s="51"/>
    </row>
    <row r="93" spans="1:13" x14ac:dyDescent="0.25">
      <c r="A93" s="36"/>
    </row>
    <row r="94" spans="1:13" s="81" customFormat="1" ht="225" x14ac:dyDescent="0.25">
      <c r="A94" s="59" t="s">
        <v>154</v>
      </c>
      <c r="C94" s="82" t="s">
        <v>152</v>
      </c>
      <c r="I94" s="98"/>
      <c r="L94" s="83"/>
      <c r="M94" s="84"/>
    </row>
    <row r="95" spans="1:13" s="81" customFormat="1" x14ac:dyDescent="0.25">
      <c r="A95" s="59"/>
      <c r="C95" s="82"/>
      <c r="E95" s="36" t="s">
        <v>6</v>
      </c>
      <c r="F95" s="36"/>
      <c r="G95" s="65">
        <v>2</v>
      </c>
      <c r="H95" s="36"/>
      <c r="I95" s="9"/>
      <c r="J95" s="80"/>
      <c r="K95" s="79">
        <f t="shared" ref="K95" si="2">G95*I95</f>
        <v>0</v>
      </c>
      <c r="L95" s="83"/>
      <c r="M95" s="84"/>
    </row>
    <row r="96" spans="1:13" s="36" customFormat="1" x14ac:dyDescent="0.25">
      <c r="A96" s="34"/>
      <c r="G96" s="62"/>
      <c r="I96" s="15"/>
      <c r="J96" s="80"/>
      <c r="K96" s="80"/>
      <c r="L96" s="73"/>
      <c r="M96" s="80"/>
    </row>
    <row r="97" spans="1:13" ht="105" x14ac:dyDescent="0.25">
      <c r="A97" s="78" t="s">
        <v>155</v>
      </c>
      <c r="C97" s="61" t="s">
        <v>170</v>
      </c>
      <c r="L97" s="50"/>
      <c r="M97" s="51"/>
    </row>
    <row r="98" spans="1:13" x14ac:dyDescent="0.25">
      <c r="A98" s="78"/>
      <c r="C98" s="61"/>
      <c r="E98" s="34" t="s">
        <v>8</v>
      </c>
      <c r="G98" s="65">
        <v>2</v>
      </c>
      <c r="I98" s="11"/>
      <c r="J98" s="63"/>
      <c r="K98" s="66">
        <f>G98*I98</f>
        <v>0</v>
      </c>
      <c r="L98" s="50"/>
      <c r="M98" s="51"/>
    </row>
    <row r="100" spans="1:13" ht="105" x14ac:dyDescent="0.25">
      <c r="A100" s="78" t="s">
        <v>156</v>
      </c>
      <c r="C100" s="61" t="s">
        <v>153</v>
      </c>
      <c r="L100" s="50"/>
      <c r="M100" s="51"/>
    </row>
    <row r="101" spans="1:13" x14ac:dyDescent="0.25">
      <c r="A101" s="78"/>
      <c r="C101" s="61"/>
      <c r="E101" s="34" t="s">
        <v>8</v>
      </c>
      <c r="G101" s="65">
        <v>2</v>
      </c>
      <c r="I101" s="11"/>
      <c r="J101" s="63"/>
      <c r="K101" s="66">
        <f>G101*I101</f>
        <v>0</v>
      </c>
      <c r="L101" s="50"/>
      <c r="M101" s="51"/>
    </row>
    <row r="103" spans="1:13" ht="165" x14ac:dyDescent="0.25">
      <c r="A103" s="59" t="s">
        <v>195</v>
      </c>
      <c r="C103" s="61" t="s">
        <v>194</v>
      </c>
      <c r="L103" s="50"/>
      <c r="M103" s="51"/>
    </row>
    <row r="104" spans="1:13" x14ac:dyDescent="0.25">
      <c r="A104" s="59"/>
      <c r="C104" s="61"/>
      <c r="E104" s="34" t="s">
        <v>6</v>
      </c>
      <c r="G104" s="65">
        <v>2</v>
      </c>
      <c r="I104" s="11"/>
      <c r="J104" s="63"/>
      <c r="K104" s="66">
        <f>G104*I104</f>
        <v>0</v>
      </c>
      <c r="L104" s="50"/>
      <c r="M104" s="51"/>
    </row>
    <row r="106" spans="1:13" ht="45" x14ac:dyDescent="0.25">
      <c r="A106" s="59" t="s">
        <v>91</v>
      </c>
      <c r="C106" s="61" t="s">
        <v>145</v>
      </c>
      <c r="L106" s="50"/>
      <c r="M106" s="51"/>
    </row>
    <row r="107" spans="1:13" x14ac:dyDescent="0.25">
      <c r="A107" s="59"/>
      <c r="C107" s="61"/>
      <c r="E107" s="34" t="s">
        <v>26</v>
      </c>
      <c r="G107" s="65">
        <v>2</v>
      </c>
      <c r="I107" s="11"/>
      <c r="J107" s="63"/>
      <c r="K107" s="66">
        <f>G107*I107</f>
        <v>0</v>
      </c>
      <c r="L107" s="50"/>
      <c r="M107" s="51"/>
    </row>
    <row r="109" spans="1:13" ht="60" x14ac:dyDescent="0.25">
      <c r="A109" s="59" t="s">
        <v>92</v>
      </c>
      <c r="C109" s="61" t="s">
        <v>28</v>
      </c>
      <c r="L109" s="50"/>
      <c r="M109" s="51"/>
    </row>
    <row r="110" spans="1:13" x14ac:dyDescent="0.25">
      <c r="A110" s="59"/>
      <c r="C110" s="61"/>
      <c r="E110" s="34" t="s">
        <v>23</v>
      </c>
      <c r="G110" s="65">
        <v>16</v>
      </c>
      <c r="I110" s="11"/>
      <c r="J110" s="63"/>
      <c r="K110" s="66">
        <f>G110*I110</f>
        <v>0</v>
      </c>
      <c r="L110" s="50"/>
      <c r="M110" s="51"/>
    </row>
    <row r="112" spans="1:13" ht="90" x14ac:dyDescent="0.25">
      <c r="A112" s="59" t="s">
        <v>93</v>
      </c>
      <c r="C112" s="61" t="s">
        <v>103</v>
      </c>
      <c r="L112" s="50"/>
      <c r="M112" s="51"/>
    </row>
    <row r="113" spans="1:13" x14ac:dyDescent="0.25">
      <c r="A113" s="59"/>
      <c r="C113" s="61"/>
      <c r="E113" s="34" t="s">
        <v>11</v>
      </c>
      <c r="G113" s="65">
        <v>10</v>
      </c>
      <c r="I113" s="11"/>
      <c r="J113" s="63"/>
      <c r="K113" s="66">
        <f>G113*I113</f>
        <v>0</v>
      </c>
      <c r="L113" s="50"/>
      <c r="M113" s="51"/>
    </row>
    <row r="115" spans="1:13" ht="90" x14ac:dyDescent="0.25">
      <c r="A115" s="59" t="s">
        <v>94</v>
      </c>
      <c r="C115" s="61" t="s">
        <v>29</v>
      </c>
      <c r="L115" s="50"/>
      <c r="M115" s="51"/>
    </row>
    <row r="116" spans="1:13" x14ac:dyDescent="0.25">
      <c r="A116" s="59"/>
      <c r="C116" s="61"/>
      <c r="E116" s="34" t="s">
        <v>11</v>
      </c>
      <c r="G116" s="65">
        <v>10</v>
      </c>
      <c r="I116" s="9"/>
      <c r="J116" s="80"/>
      <c r="K116" s="79">
        <f>G116*I116</f>
        <v>0</v>
      </c>
      <c r="L116" s="50"/>
      <c r="M116" s="51"/>
    </row>
    <row r="117" spans="1:13" x14ac:dyDescent="0.25">
      <c r="A117" s="59"/>
      <c r="C117" s="61"/>
      <c r="G117" s="62"/>
      <c r="I117" s="15"/>
      <c r="J117" s="80"/>
      <c r="K117" s="80"/>
      <c r="L117" s="50"/>
      <c r="M117" s="51"/>
    </row>
    <row r="118" spans="1:13" ht="150" x14ac:dyDescent="0.25">
      <c r="A118" s="59" t="s">
        <v>97</v>
      </c>
      <c r="B118" s="37"/>
      <c r="C118" s="77" t="s">
        <v>180</v>
      </c>
      <c r="D118" s="36"/>
      <c r="E118" s="36"/>
      <c r="F118" s="37"/>
      <c r="G118" s="62"/>
      <c r="H118" s="37"/>
      <c r="I118" s="17"/>
      <c r="J118" s="80"/>
      <c r="K118" s="80"/>
      <c r="L118" s="50"/>
      <c r="M118" s="51"/>
    </row>
    <row r="119" spans="1:13" x14ac:dyDescent="0.25">
      <c r="B119" s="37"/>
      <c r="C119" s="77"/>
      <c r="D119" s="36"/>
      <c r="E119" s="36" t="s">
        <v>6</v>
      </c>
      <c r="F119" s="37"/>
      <c r="G119" s="65">
        <v>1</v>
      </c>
      <c r="H119" s="37"/>
      <c r="I119" s="16"/>
      <c r="J119" s="80"/>
      <c r="K119" s="79">
        <f>G119*I119</f>
        <v>0</v>
      </c>
      <c r="L119" s="50"/>
      <c r="M119" s="51"/>
    </row>
    <row r="120" spans="1:13" x14ac:dyDescent="0.25">
      <c r="B120" s="37"/>
      <c r="C120" s="77"/>
      <c r="D120" s="36"/>
      <c r="E120" s="36"/>
      <c r="F120" s="37"/>
      <c r="G120" s="62"/>
      <c r="H120" s="37"/>
      <c r="I120" s="17"/>
      <c r="J120" s="80"/>
      <c r="K120" s="80"/>
      <c r="L120" s="50"/>
      <c r="M120" s="51"/>
    </row>
    <row r="121" spans="1:13" ht="45" x14ac:dyDescent="0.25">
      <c r="A121" s="59" t="s">
        <v>101</v>
      </c>
      <c r="B121" s="37"/>
      <c r="C121" s="77" t="s">
        <v>181</v>
      </c>
      <c r="D121" s="36"/>
      <c r="E121" s="36"/>
      <c r="F121" s="37"/>
      <c r="G121" s="62"/>
      <c r="H121" s="37"/>
      <c r="I121" s="17"/>
      <c r="J121" s="80"/>
      <c r="K121" s="80"/>
      <c r="L121" s="50"/>
      <c r="M121" s="51"/>
    </row>
    <row r="122" spans="1:13" x14ac:dyDescent="0.25">
      <c r="B122" s="37"/>
      <c r="C122" s="77"/>
      <c r="D122" s="36"/>
      <c r="E122" s="36" t="s">
        <v>6</v>
      </c>
      <c r="F122" s="37"/>
      <c r="G122" s="65">
        <v>8</v>
      </c>
      <c r="H122" s="37"/>
      <c r="I122" s="16"/>
      <c r="J122" s="80"/>
      <c r="K122" s="79">
        <f>G122*I122</f>
        <v>0</v>
      </c>
      <c r="L122" s="50"/>
      <c r="M122" s="51"/>
    </row>
    <row r="123" spans="1:13" x14ac:dyDescent="0.25">
      <c r="A123" s="64"/>
      <c r="G123" s="62"/>
      <c r="I123" s="95"/>
      <c r="J123" s="63"/>
      <c r="K123" s="63"/>
      <c r="L123" s="50"/>
      <c r="M123" s="51"/>
    </row>
    <row r="124" spans="1:13" ht="16.5" thickBot="1" x14ac:dyDescent="0.3">
      <c r="A124" s="68"/>
      <c r="B124" s="69"/>
      <c r="C124" s="68" t="s">
        <v>158</v>
      </c>
      <c r="D124" s="69"/>
      <c r="E124" s="69"/>
      <c r="F124" s="69"/>
      <c r="G124" s="70"/>
      <c r="H124" s="69"/>
      <c r="I124" s="96"/>
      <c r="J124" s="71"/>
      <c r="K124" s="72">
        <f>SUM(K52:K123)</f>
        <v>0</v>
      </c>
      <c r="L124" s="50"/>
      <c r="M124" s="51"/>
    </row>
    <row r="125" spans="1:13" ht="15.75" thickTop="1" x14ac:dyDescent="0.25">
      <c r="F125" s="50"/>
      <c r="G125" s="73"/>
      <c r="H125" s="50"/>
      <c r="I125" s="13"/>
      <c r="J125" s="50"/>
      <c r="L125" s="50"/>
      <c r="M125" s="51"/>
    </row>
    <row r="126" spans="1:13" s="37" customFormat="1" x14ac:dyDescent="0.25">
      <c r="G126" s="62"/>
      <c r="I126" s="12"/>
      <c r="J126" s="51"/>
      <c r="K126" s="51"/>
      <c r="L126" s="87"/>
      <c r="M126" s="51"/>
    </row>
    <row r="127" spans="1:13" s="37" customFormat="1" x14ac:dyDescent="0.25">
      <c r="G127" s="62"/>
      <c r="I127" s="12"/>
      <c r="J127" s="51"/>
      <c r="K127" s="51"/>
      <c r="L127" s="87"/>
      <c r="M127" s="51"/>
    </row>
    <row r="128" spans="1:13" s="37" customFormat="1" x14ac:dyDescent="0.25">
      <c r="G128" s="62"/>
      <c r="I128" s="12"/>
      <c r="J128" s="51"/>
      <c r="K128" s="51"/>
      <c r="L128" s="87"/>
      <c r="M128" s="51"/>
    </row>
    <row r="129" spans="7:13" s="37" customFormat="1" x14ac:dyDescent="0.25">
      <c r="G129" s="62"/>
      <c r="I129" s="12"/>
      <c r="J129" s="51"/>
      <c r="K129" s="51"/>
      <c r="L129" s="87"/>
      <c r="M129" s="51"/>
    </row>
    <row r="130" spans="7:13" s="37" customFormat="1" x14ac:dyDescent="0.25">
      <c r="G130" s="62"/>
      <c r="I130" s="12"/>
      <c r="J130" s="51"/>
      <c r="K130" s="51"/>
      <c r="L130" s="87"/>
      <c r="M130" s="51"/>
    </row>
    <row r="131" spans="7:13" s="37" customFormat="1" x14ac:dyDescent="0.25">
      <c r="G131" s="62"/>
      <c r="I131" s="12"/>
      <c r="J131" s="51"/>
      <c r="K131" s="51"/>
      <c r="L131" s="87"/>
      <c r="M131" s="51"/>
    </row>
    <row r="132" spans="7:13" s="37" customFormat="1" x14ac:dyDescent="0.25">
      <c r="G132" s="62"/>
      <c r="I132" s="12"/>
      <c r="J132" s="51"/>
      <c r="K132" s="51"/>
      <c r="L132" s="87"/>
      <c r="M132" s="51"/>
    </row>
    <row r="133" spans="7:13" s="37" customFormat="1" x14ac:dyDescent="0.25">
      <c r="G133" s="62"/>
      <c r="I133" s="12"/>
      <c r="J133" s="51"/>
      <c r="K133" s="51"/>
      <c r="L133" s="87"/>
      <c r="M133" s="51"/>
    </row>
    <row r="134" spans="7:13" s="37" customFormat="1" x14ac:dyDescent="0.25">
      <c r="G134" s="62"/>
      <c r="I134" s="12"/>
      <c r="J134" s="51"/>
      <c r="K134" s="51"/>
      <c r="L134" s="87"/>
      <c r="M134" s="51"/>
    </row>
    <row r="135" spans="7:13" s="37" customFormat="1" x14ac:dyDescent="0.25">
      <c r="G135" s="62"/>
      <c r="I135" s="12"/>
      <c r="J135" s="51"/>
      <c r="K135" s="51"/>
      <c r="L135" s="87"/>
      <c r="M135" s="51"/>
    </row>
    <row r="136" spans="7:13" s="37" customFormat="1" x14ac:dyDescent="0.25">
      <c r="G136" s="62"/>
      <c r="I136" s="12"/>
      <c r="J136" s="51"/>
      <c r="K136" s="51"/>
      <c r="L136" s="87"/>
      <c r="M136" s="51"/>
    </row>
    <row r="137" spans="7:13" s="37" customFormat="1" x14ac:dyDescent="0.25">
      <c r="G137" s="62"/>
      <c r="I137" s="12"/>
      <c r="J137" s="51"/>
      <c r="K137" s="51"/>
      <c r="L137" s="87"/>
      <c r="M137" s="51"/>
    </row>
    <row r="138" spans="7:13" s="37" customFormat="1" x14ac:dyDescent="0.25">
      <c r="G138" s="62"/>
      <c r="I138" s="12"/>
      <c r="J138" s="51"/>
      <c r="K138" s="51"/>
      <c r="L138" s="87"/>
      <c r="M138" s="51"/>
    </row>
    <row r="139" spans="7:13" s="37" customFormat="1" x14ac:dyDescent="0.25">
      <c r="G139" s="62"/>
      <c r="I139" s="12"/>
      <c r="J139" s="51"/>
      <c r="K139" s="51"/>
      <c r="L139" s="87"/>
      <c r="M139" s="51"/>
    </row>
    <row r="140" spans="7:13" s="37" customFormat="1" x14ac:dyDescent="0.25">
      <c r="G140" s="62"/>
      <c r="I140" s="12"/>
      <c r="J140" s="51"/>
      <c r="K140" s="51"/>
      <c r="L140" s="87"/>
      <c r="M140" s="51"/>
    </row>
    <row r="141" spans="7:13" s="37" customFormat="1" x14ac:dyDescent="0.25">
      <c r="G141" s="62"/>
      <c r="I141" s="12"/>
      <c r="J141" s="51"/>
      <c r="K141" s="51"/>
      <c r="L141" s="87"/>
      <c r="M141" s="51"/>
    </row>
    <row r="142" spans="7:13" s="37" customFormat="1" x14ac:dyDescent="0.25">
      <c r="G142" s="62"/>
      <c r="I142" s="12"/>
      <c r="J142" s="51"/>
      <c r="K142" s="51"/>
      <c r="L142" s="87"/>
      <c r="M142" s="51"/>
    </row>
    <row r="143" spans="7:13" s="37" customFormat="1" x14ac:dyDescent="0.25">
      <c r="G143" s="62"/>
      <c r="I143" s="12"/>
      <c r="J143" s="51"/>
      <c r="K143" s="51"/>
      <c r="L143" s="87"/>
      <c r="M143" s="51"/>
    </row>
    <row r="144" spans="7:13" s="37" customFormat="1" x14ac:dyDescent="0.25">
      <c r="G144" s="62"/>
      <c r="I144" s="12"/>
      <c r="J144" s="51"/>
      <c r="K144" s="51"/>
      <c r="L144" s="87"/>
      <c r="M144" s="51"/>
    </row>
    <row r="145" spans="7:13" s="37" customFormat="1" x14ac:dyDescent="0.25">
      <c r="G145" s="62"/>
      <c r="I145" s="12"/>
      <c r="J145" s="51"/>
      <c r="K145" s="51"/>
      <c r="L145" s="87"/>
      <c r="M145" s="51"/>
    </row>
    <row r="146" spans="7:13" s="37" customFormat="1" x14ac:dyDescent="0.25">
      <c r="G146" s="62"/>
      <c r="I146" s="12"/>
      <c r="J146" s="51"/>
      <c r="K146" s="51"/>
      <c r="L146" s="87"/>
      <c r="M146" s="51"/>
    </row>
    <row r="147" spans="7:13" s="37" customFormat="1" x14ac:dyDescent="0.25">
      <c r="G147" s="62"/>
      <c r="I147" s="12"/>
      <c r="J147" s="51"/>
      <c r="K147" s="51"/>
      <c r="L147" s="87"/>
      <c r="M147" s="51"/>
    </row>
    <row r="148" spans="7:13" s="37" customFormat="1" x14ac:dyDescent="0.25">
      <c r="G148" s="62"/>
      <c r="I148" s="12"/>
      <c r="J148" s="51"/>
      <c r="K148" s="51"/>
      <c r="L148" s="87"/>
      <c r="M148" s="51"/>
    </row>
    <row r="149" spans="7:13" s="37" customFormat="1" x14ac:dyDescent="0.25">
      <c r="G149" s="62"/>
      <c r="I149" s="12"/>
      <c r="J149" s="51"/>
      <c r="K149" s="51"/>
      <c r="L149" s="87"/>
      <c r="M149" s="51"/>
    </row>
    <row r="150" spans="7:13" s="37" customFormat="1" x14ac:dyDescent="0.25">
      <c r="G150" s="62"/>
      <c r="I150" s="12"/>
      <c r="J150" s="51"/>
      <c r="K150" s="51"/>
      <c r="L150" s="87"/>
      <c r="M150" s="51"/>
    </row>
    <row r="151" spans="7:13" s="37" customFormat="1" x14ac:dyDescent="0.25">
      <c r="G151" s="62"/>
      <c r="I151" s="12"/>
      <c r="J151" s="51"/>
      <c r="K151" s="51"/>
      <c r="L151" s="87"/>
      <c r="M151" s="51"/>
    </row>
    <row r="152" spans="7:13" s="37" customFormat="1" x14ac:dyDescent="0.25">
      <c r="G152" s="62"/>
      <c r="I152" s="12"/>
      <c r="J152" s="51"/>
      <c r="K152" s="51"/>
      <c r="L152" s="87"/>
      <c r="M152" s="51"/>
    </row>
    <row r="153" spans="7:13" s="37" customFormat="1" x14ac:dyDescent="0.25">
      <c r="G153" s="62"/>
      <c r="I153" s="12"/>
      <c r="J153" s="51"/>
      <c r="K153" s="51"/>
      <c r="L153" s="87"/>
      <c r="M153" s="51"/>
    </row>
    <row r="154" spans="7:13" s="37" customFormat="1" x14ac:dyDescent="0.25">
      <c r="G154" s="62"/>
      <c r="I154" s="12"/>
      <c r="J154" s="51"/>
      <c r="K154" s="51"/>
      <c r="L154" s="87"/>
      <c r="M154" s="51"/>
    </row>
    <row r="155" spans="7:13" s="37" customFormat="1" x14ac:dyDescent="0.25">
      <c r="G155" s="62"/>
      <c r="I155" s="12"/>
      <c r="J155" s="51"/>
      <c r="K155" s="51"/>
      <c r="L155" s="87"/>
      <c r="M155" s="51"/>
    </row>
    <row r="156" spans="7:13" s="37" customFormat="1" x14ac:dyDescent="0.25">
      <c r="G156" s="62"/>
      <c r="I156" s="12"/>
      <c r="J156" s="51"/>
      <c r="K156" s="51"/>
      <c r="L156" s="87"/>
      <c r="M156" s="51"/>
    </row>
    <row r="157" spans="7:13" s="37" customFormat="1" x14ac:dyDescent="0.25">
      <c r="G157" s="62"/>
      <c r="I157" s="12"/>
      <c r="J157" s="51"/>
      <c r="K157" s="51"/>
      <c r="L157" s="87"/>
      <c r="M157" s="51"/>
    </row>
    <row r="158" spans="7:13" s="37" customFormat="1" x14ac:dyDescent="0.25">
      <c r="G158" s="62"/>
      <c r="I158" s="12"/>
      <c r="J158" s="51"/>
      <c r="K158" s="51"/>
      <c r="L158" s="87"/>
      <c r="M158" s="51"/>
    </row>
    <row r="159" spans="7:13" s="37" customFormat="1" x14ac:dyDescent="0.25">
      <c r="G159" s="62"/>
      <c r="I159" s="12"/>
      <c r="J159" s="51"/>
      <c r="K159" s="51"/>
      <c r="L159" s="87"/>
      <c r="M159" s="51"/>
    </row>
    <row r="160" spans="7:13" s="37" customFormat="1" x14ac:dyDescent="0.25">
      <c r="G160" s="62"/>
      <c r="I160" s="12"/>
      <c r="J160" s="51"/>
      <c r="K160" s="51"/>
      <c r="L160" s="87"/>
      <c r="M160" s="51"/>
    </row>
    <row r="161" spans="7:13" s="37" customFormat="1" x14ac:dyDescent="0.25">
      <c r="G161" s="62"/>
      <c r="I161" s="12"/>
      <c r="J161" s="51"/>
      <c r="K161" s="51"/>
      <c r="L161" s="87"/>
      <c r="M161" s="51"/>
    </row>
    <row r="162" spans="7:13" s="37" customFormat="1" x14ac:dyDescent="0.25">
      <c r="G162" s="62"/>
      <c r="I162" s="12"/>
      <c r="J162" s="51"/>
      <c r="K162" s="51"/>
      <c r="L162" s="87"/>
      <c r="M162" s="51"/>
    </row>
    <row r="163" spans="7:13" s="37" customFormat="1" x14ac:dyDescent="0.25">
      <c r="G163" s="62"/>
      <c r="I163" s="12"/>
      <c r="J163" s="51"/>
      <c r="K163" s="51"/>
      <c r="L163" s="87"/>
      <c r="M163" s="51"/>
    </row>
    <row r="164" spans="7:13" s="37" customFormat="1" x14ac:dyDescent="0.25">
      <c r="G164" s="62"/>
      <c r="I164" s="12"/>
      <c r="J164" s="51"/>
      <c r="K164" s="51"/>
      <c r="L164" s="87"/>
      <c r="M164" s="51"/>
    </row>
    <row r="165" spans="7:13" x14ac:dyDescent="0.25">
      <c r="G165" s="62"/>
      <c r="I165" s="95"/>
      <c r="J165" s="63"/>
      <c r="K165" s="63"/>
      <c r="L165" s="50"/>
      <c r="M165" s="51"/>
    </row>
    <row r="166" spans="7:13" x14ac:dyDescent="0.25">
      <c r="G166" s="62"/>
      <c r="I166" s="95"/>
      <c r="J166" s="63"/>
      <c r="K166" s="63"/>
      <c r="L166" s="50"/>
      <c r="M166" s="51"/>
    </row>
    <row r="167" spans="7:13" x14ac:dyDescent="0.25">
      <c r="G167" s="62"/>
      <c r="I167" s="95"/>
      <c r="J167" s="63"/>
      <c r="K167" s="63"/>
      <c r="L167" s="50"/>
      <c r="M167" s="51"/>
    </row>
    <row r="168" spans="7:13" x14ac:dyDescent="0.25">
      <c r="G168" s="62"/>
      <c r="I168" s="95"/>
      <c r="J168" s="63"/>
      <c r="K168" s="63"/>
      <c r="L168" s="50"/>
      <c r="M168" s="51"/>
    </row>
    <row r="169" spans="7:13" x14ac:dyDescent="0.25">
      <c r="G169" s="62"/>
      <c r="I169" s="95"/>
      <c r="J169" s="63"/>
      <c r="K169" s="63"/>
      <c r="L169" s="50"/>
      <c r="M169" s="51"/>
    </row>
    <row r="170" spans="7:13" x14ac:dyDescent="0.25">
      <c r="G170" s="62"/>
      <c r="I170" s="95"/>
      <c r="J170" s="63"/>
      <c r="K170" s="63"/>
      <c r="L170" s="50"/>
      <c r="M170" s="51"/>
    </row>
    <row r="171" spans="7:13" x14ac:dyDescent="0.25">
      <c r="G171" s="62"/>
      <c r="I171" s="95"/>
      <c r="J171" s="63"/>
      <c r="K171" s="63"/>
      <c r="L171" s="50"/>
      <c r="M171" s="51"/>
    </row>
    <row r="172" spans="7:13" x14ac:dyDescent="0.25">
      <c r="G172" s="62"/>
      <c r="I172" s="95"/>
      <c r="J172" s="63"/>
      <c r="K172" s="63"/>
      <c r="L172" s="50"/>
      <c r="M172" s="51"/>
    </row>
    <row r="173" spans="7:13" x14ac:dyDescent="0.25">
      <c r="G173" s="62"/>
      <c r="I173" s="95"/>
      <c r="J173" s="63"/>
      <c r="K173" s="63"/>
      <c r="L173" s="50"/>
      <c r="M173" s="51"/>
    </row>
    <row r="174" spans="7:13" x14ac:dyDescent="0.25">
      <c r="G174" s="62"/>
      <c r="I174" s="95"/>
      <c r="J174" s="63"/>
      <c r="K174" s="63"/>
      <c r="L174" s="50"/>
      <c r="M174" s="51"/>
    </row>
    <row r="175" spans="7:13" x14ac:dyDescent="0.25">
      <c r="G175" s="62"/>
      <c r="I175" s="95"/>
      <c r="J175" s="63"/>
      <c r="K175" s="63"/>
      <c r="L175" s="50"/>
      <c r="M175" s="51"/>
    </row>
    <row r="176" spans="7:13" x14ac:dyDescent="0.25">
      <c r="G176" s="62"/>
      <c r="I176" s="95"/>
      <c r="J176" s="63"/>
      <c r="K176" s="63"/>
      <c r="L176" s="50"/>
      <c r="M176" s="51"/>
    </row>
    <row r="177" spans="7:13" x14ac:dyDescent="0.25">
      <c r="G177" s="62"/>
      <c r="I177" s="95"/>
      <c r="J177" s="63"/>
      <c r="K177" s="63"/>
      <c r="L177" s="50"/>
      <c r="M177" s="51"/>
    </row>
    <row r="178" spans="7:13" x14ac:dyDescent="0.25">
      <c r="G178" s="62"/>
      <c r="I178" s="95"/>
      <c r="J178" s="63"/>
      <c r="K178" s="63"/>
      <c r="L178" s="50"/>
      <c r="M178" s="51"/>
    </row>
    <row r="179" spans="7:13" x14ac:dyDescent="0.25">
      <c r="G179" s="62"/>
      <c r="I179" s="95"/>
      <c r="J179" s="63"/>
      <c r="K179" s="63"/>
      <c r="L179" s="50"/>
      <c r="M179" s="51"/>
    </row>
    <row r="180" spans="7:13" x14ac:dyDescent="0.25">
      <c r="G180" s="62"/>
      <c r="I180" s="95"/>
      <c r="J180" s="63"/>
      <c r="K180" s="63"/>
      <c r="L180" s="50"/>
      <c r="M180" s="51"/>
    </row>
    <row r="181" spans="7:13" x14ac:dyDescent="0.25">
      <c r="G181" s="62"/>
      <c r="I181" s="95"/>
      <c r="J181" s="63"/>
      <c r="K181" s="63"/>
      <c r="L181" s="50"/>
      <c r="M181" s="51"/>
    </row>
    <row r="182" spans="7:13" x14ac:dyDescent="0.25">
      <c r="G182" s="62"/>
      <c r="I182" s="95"/>
      <c r="J182" s="63"/>
      <c r="K182" s="63"/>
      <c r="L182" s="50"/>
      <c r="M182" s="51"/>
    </row>
    <row r="183" spans="7:13" x14ac:dyDescent="0.25">
      <c r="G183" s="62"/>
      <c r="I183" s="95"/>
      <c r="J183" s="63"/>
      <c r="K183" s="63"/>
      <c r="L183" s="50"/>
      <c r="M183" s="51"/>
    </row>
    <row r="184" spans="7:13" x14ac:dyDescent="0.25">
      <c r="G184" s="62"/>
      <c r="I184" s="95"/>
      <c r="J184" s="63"/>
      <c r="K184" s="63"/>
      <c r="L184" s="50"/>
      <c r="M184" s="51"/>
    </row>
    <row r="185" spans="7:13" x14ac:dyDescent="0.25">
      <c r="G185" s="62"/>
      <c r="I185" s="95"/>
      <c r="J185" s="63"/>
      <c r="K185" s="63"/>
      <c r="L185" s="50"/>
      <c r="M185" s="51"/>
    </row>
    <row r="186" spans="7:13" x14ac:dyDescent="0.25">
      <c r="G186" s="62"/>
      <c r="I186" s="95"/>
      <c r="J186" s="63"/>
      <c r="K186" s="63"/>
      <c r="L186" s="50"/>
      <c r="M186" s="51"/>
    </row>
    <row r="187" spans="7:13" x14ac:dyDescent="0.25">
      <c r="G187" s="62"/>
      <c r="I187" s="95"/>
      <c r="J187" s="63"/>
      <c r="K187" s="63"/>
      <c r="L187" s="50"/>
      <c r="M187" s="51"/>
    </row>
    <row r="188" spans="7:13" x14ac:dyDescent="0.25">
      <c r="G188" s="62"/>
      <c r="I188" s="95"/>
      <c r="J188" s="63"/>
      <c r="K188" s="63"/>
      <c r="L188" s="50"/>
      <c r="M188" s="51"/>
    </row>
    <row r="189" spans="7:13" x14ac:dyDescent="0.25">
      <c r="G189" s="62"/>
      <c r="I189" s="95"/>
      <c r="J189" s="63"/>
      <c r="K189" s="63"/>
      <c r="L189" s="50"/>
      <c r="M189" s="51"/>
    </row>
    <row r="190" spans="7:13" x14ac:dyDescent="0.25">
      <c r="G190" s="62"/>
      <c r="I190" s="95"/>
      <c r="J190" s="63"/>
      <c r="K190" s="63"/>
      <c r="L190" s="50"/>
      <c r="M190" s="51"/>
    </row>
    <row r="191" spans="7:13" x14ac:dyDescent="0.25">
      <c r="G191" s="62"/>
      <c r="I191" s="95"/>
      <c r="J191" s="63"/>
      <c r="K191" s="63"/>
      <c r="L191" s="50"/>
      <c r="M191" s="51"/>
    </row>
    <row r="192" spans="7:13" x14ac:dyDescent="0.25">
      <c r="G192" s="62"/>
      <c r="I192" s="95"/>
      <c r="J192" s="63"/>
      <c r="K192" s="63"/>
      <c r="L192" s="50"/>
      <c r="M192" s="51"/>
    </row>
    <row r="193" spans="7:13" x14ac:dyDescent="0.25">
      <c r="G193" s="62"/>
      <c r="I193" s="95"/>
      <c r="J193" s="63"/>
      <c r="K193" s="63"/>
      <c r="L193" s="50"/>
      <c r="M193" s="51"/>
    </row>
    <row r="194" spans="7:13" x14ac:dyDescent="0.25">
      <c r="G194" s="62"/>
      <c r="I194" s="95"/>
      <c r="J194" s="63"/>
      <c r="K194" s="63"/>
      <c r="L194" s="50"/>
      <c r="M194" s="51"/>
    </row>
    <row r="195" spans="7:13" x14ac:dyDescent="0.25">
      <c r="G195" s="62"/>
      <c r="I195" s="95"/>
      <c r="J195" s="63"/>
      <c r="K195" s="63"/>
      <c r="L195" s="50"/>
      <c r="M195" s="51"/>
    </row>
    <row r="196" spans="7:13" x14ac:dyDescent="0.25">
      <c r="G196" s="62"/>
      <c r="I196" s="95"/>
      <c r="J196" s="63"/>
      <c r="K196" s="63"/>
      <c r="L196" s="50"/>
      <c r="M196" s="51"/>
    </row>
    <row r="197" spans="7:13" x14ac:dyDescent="0.25">
      <c r="G197" s="62"/>
      <c r="I197" s="95"/>
      <c r="J197" s="63"/>
      <c r="K197" s="63"/>
      <c r="L197" s="50"/>
      <c r="M197" s="51"/>
    </row>
    <row r="198" spans="7:13" x14ac:dyDescent="0.25">
      <c r="G198" s="62"/>
      <c r="I198" s="95"/>
      <c r="J198" s="63"/>
      <c r="K198" s="63"/>
      <c r="L198" s="50"/>
      <c r="M198" s="51"/>
    </row>
    <row r="199" spans="7:13" x14ac:dyDescent="0.25">
      <c r="G199" s="62"/>
      <c r="I199" s="95"/>
      <c r="J199" s="63"/>
      <c r="K199" s="63"/>
      <c r="L199" s="50"/>
      <c r="M199" s="51"/>
    </row>
    <row r="200" spans="7:13" x14ac:dyDescent="0.25">
      <c r="G200" s="62"/>
      <c r="I200" s="95"/>
      <c r="J200" s="63"/>
      <c r="K200" s="63"/>
      <c r="L200" s="50"/>
      <c r="M200" s="51"/>
    </row>
    <row r="201" spans="7:13" x14ac:dyDescent="0.25">
      <c r="G201" s="62"/>
      <c r="I201" s="95"/>
      <c r="J201" s="63"/>
      <c r="K201" s="63"/>
      <c r="L201" s="50"/>
      <c r="M201" s="51"/>
    </row>
    <row r="202" spans="7:13" x14ac:dyDescent="0.25">
      <c r="G202" s="62"/>
      <c r="I202" s="95"/>
      <c r="J202" s="63"/>
      <c r="K202" s="63"/>
      <c r="L202" s="50"/>
      <c r="M202" s="51"/>
    </row>
    <row r="203" spans="7:13" x14ac:dyDescent="0.25">
      <c r="G203" s="62"/>
      <c r="I203" s="95"/>
      <c r="J203" s="63"/>
      <c r="K203" s="63"/>
      <c r="L203" s="50"/>
      <c r="M203" s="51"/>
    </row>
    <row r="204" spans="7:13" x14ac:dyDescent="0.25">
      <c r="G204" s="62"/>
      <c r="I204" s="95"/>
      <c r="J204" s="63"/>
      <c r="K204" s="63"/>
      <c r="L204" s="50"/>
      <c r="M204" s="51"/>
    </row>
    <row r="205" spans="7:13" x14ac:dyDescent="0.25">
      <c r="G205" s="62"/>
      <c r="I205" s="95"/>
      <c r="J205" s="63"/>
      <c r="K205" s="63"/>
      <c r="L205" s="50"/>
      <c r="M205" s="51"/>
    </row>
    <row r="206" spans="7:13" x14ac:dyDescent="0.25">
      <c r="G206" s="62"/>
      <c r="I206" s="95"/>
      <c r="J206" s="63"/>
      <c r="K206" s="63"/>
      <c r="L206" s="50"/>
      <c r="M206" s="51"/>
    </row>
    <row r="207" spans="7:13" x14ac:dyDescent="0.25">
      <c r="G207" s="62"/>
      <c r="I207" s="95"/>
      <c r="J207" s="63"/>
      <c r="K207" s="63"/>
      <c r="L207" s="50"/>
      <c r="M207" s="51"/>
    </row>
    <row r="208" spans="7:13" x14ac:dyDescent="0.25">
      <c r="G208" s="62"/>
      <c r="I208" s="95"/>
      <c r="J208" s="63"/>
      <c r="K208" s="63"/>
      <c r="L208" s="50"/>
      <c r="M208" s="51"/>
    </row>
    <row r="209" spans="7:13" x14ac:dyDescent="0.25">
      <c r="G209" s="62"/>
      <c r="I209" s="95"/>
      <c r="J209" s="63"/>
      <c r="K209" s="63"/>
      <c r="L209" s="50"/>
      <c r="M209" s="51"/>
    </row>
    <row r="210" spans="7:13" x14ac:dyDescent="0.25">
      <c r="G210" s="62"/>
      <c r="I210" s="95"/>
      <c r="J210" s="63"/>
      <c r="K210" s="63"/>
      <c r="L210" s="50"/>
      <c r="M210" s="51"/>
    </row>
    <row r="211" spans="7:13" x14ac:dyDescent="0.25">
      <c r="G211" s="62"/>
      <c r="I211" s="95"/>
      <c r="J211" s="63"/>
      <c r="K211" s="63"/>
      <c r="L211" s="50"/>
      <c r="M211" s="51"/>
    </row>
    <row r="212" spans="7:13" x14ac:dyDescent="0.25">
      <c r="G212" s="62"/>
      <c r="I212" s="95"/>
      <c r="J212" s="63"/>
      <c r="K212" s="63"/>
      <c r="L212" s="50"/>
      <c r="M212" s="51"/>
    </row>
    <row r="213" spans="7:13" x14ac:dyDescent="0.25">
      <c r="G213" s="62"/>
      <c r="I213" s="95"/>
      <c r="J213" s="63"/>
      <c r="K213" s="63"/>
      <c r="L213" s="50"/>
      <c r="M213" s="51"/>
    </row>
    <row r="214" spans="7:13" x14ac:dyDescent="0.25">
      <c r="G214" s="62"/>
      <c r="I214" s="95"/>
      <c r="J214" s="63"/>
      <c r="K214" s="63"/>
      <c r="L214" s="50"/>
      <c r="M214" s="51"/>
    </row>
    <row r="215" spans="7:13" x14ac:dyDescent="0.25">
      <c r="G215" s="62"/>
      <c r="I215" s="95"/>
      <c r="J215" s="63"/>
      <c r="K215" s="63"/>
      <c r="L215" s="50"/>
      <c r="M215" s="51"/>
    </row>
    <row r="216" spans="7:13" x14ac:dyDescent="0.25">
      <c r="G216" s="62"/>
      <c r="I216" s="95"/>
      <c r="J216" s="63"/>
      <c r="K216" s="63"/>
      <c r="L216" s="50"/>
      <c r="M216" s="51"/>
    </row>
    <row r="217" spans="7:13" x14ac:dyDescent="0.25">
      <c r="G217" s="62"/>
      <c r="I217" s="95"/>
      <c r="J217" s="63"/>
      <c r="K217" s="63"/>
      <c r="L217" s="50"/>
      <c r="M217" s="51"/>
    </row>
    <row r="218" spans="7:13" x14ac:dyDescent="0.25">
      <c r="G218" s="62"/>
      <c r="I218" s="95"/>
      <c r="J218" s="63"/>
      <c r="K218" s="63"/>
      <c r="L218" s="50"/>
      <c r="M218" s="51"/>
    </row>
    <row r="219" spans="7:13" x14ac:dyDescent="0.25">
      <c r="G219" s="62"/>
      <c r="I219" s="95"/>
      <c r="J219" s="63"/>
      <c r="K219" s="63"/>
      <c r="L219" s="50"/>
      <c r="M219" s="51"/>
    </row>
    <row r="220" spans="7:13" x14ac:dyDescent="0.25">
      <c r="G220" s="62"/>
      <c r="I220" s="95"/>
      <c r="J220" s="63"/>
      <c r="K220" s="63"/>
      <c r="L220" s="50"/>
      <c r="M220" s="51"/>
    </row>
    <row r="221" spans="7:13" x14ac:dyDescent="0.25">
      <c r="G221" s="62"/>
      <c r="I221" s="95"/>
      <c r="J221" s="63"/>
      <c r="K221" s="63"/>
      <c r="L221" s="50"/>
      <c r="M221" s="51"/>
    </row>
    <row r="222" spans="7:13" x14ac:dyDescent="0.25">
      <c r="G222" s="62"/>
      <c r="I222" s="95"/>
      <c r="J222" s="63"/>
      <c r="K222" s="63"/>
      <c r="L222" s="50"/>
      <c r="M222" s="51"/>
    </row>
    <row r="223" spans="7:13" x14ac:dyDescent="0.25">
      <c r="G223" s="62"/>
      <c r="I223" s="95"/>
      <c r="J223" s="63"/>
      <c r="K223" s="63"/>
      <c r="L223" s="50"/>
      <c r="M223" s="51"/>
    </row>
    <row r="224" spans="7:13" x14ac:dyDescent="0.25">
      <c r="G224" s="62"/>
      <c r="I224" s="95"/>
      <c r="J224" s="63"/>
      <c r="K224" s="63"/>
      <c r="L224" s="50"/>
      <c r="M224" s="51"/>
    </row>
    <row r="225" spans="7:13" x14ac:dyDescent="0.25">
      <c r="G225" s="62"/>
      <c r="I225" s="95"/>
      <c r="J225" s="63"/>
      <c r="K225" s="63"/>
      <c r="L225" s="50"/>
      <c r="M225" s="51"/>
    </row>
    <row r="226" spans="7:13" x14ac:dyDescent="0.25">
      <c r="G226" s="62"/>
      <c r="I226" s="95"/>
      <c r="J226" s="63"/>
      <c r="K226" s="63"/>
      <c r="L226" s="50"/>
      <c r="M226" s="51"/>
    </row>
    <row r="227" spans="7:13" x14ac:dyDescent="0.25">
      <c r="G227" s="62"/>
      <c r="I227" s="95"/>
      <c r="J227" s="63"/>
      <c r="K227" s="63"/>
      <c r="L227" s="50"/>
      <c r="M227" s="51"/>
    </row>
    <row r="228" spans="7:13" x14ac:dyDescent="0.25">
      <c r="G228" s="62"/>
      <c r="I228" s="95"/>
      <c r="J228" s="63"/>
      <c r="K228" s="63"/>
      <c r="L228" s="50"/>
      <c r="M228" s="51"/>
    </row>
    <row r="229" spans="7:13" x14ac:dyDescent="0.25">
      <c r="G229" s="62"/>
      <c r="I229" s="95"/>
      <c r="J229" s="63"/>
      <c r="K229" s="63"/>
      <c r="L229" s="50"/>
      <c r="M229" s="51"/>
    </row>
    <row r="230" spans="7:13" x14ac:dyDescent="0.25">
      <c r="G230" s="62"/>
      <c r="I230" s="95"/>
      <c r="J230" s="63"/>
      <c r="K230" s="63"/>
      <c r="L230" s="50"/>
      <c r="M230" s="51"/>
    </row>
    <row r="231" spans="7:13" x14ac:dyDescent="0.25">
      <c r="G231" s="62"/>
      <c r="I231" s="95"/>
      <c r="J231" s="63"/>
      <c r="K231" s="63"/>
      <c r="L231" s="50"/>
      <c r="M231" s="51"/>
    </row>
    <row r="232" spans="7:13" x14ac:dyDescent="0.25">
      <c r="G232" s="62"/>
      <c r="I232" s="95"/>
      <c r="J232" s="63"/>
      <c r="K232" s="63"/>
      <c r="L232" s="50"/>
      <c r="M232" s="51"/>
    </row>
    <row r="233" spans="7:13" x14ac:dyDescent="0.25">
      <c r="G233" s="62"/>
      <c r="I233" s="95"/>
      <c r="J233" s="63"/>
      <c r="K233" s="63"/>
      <c r="L233" s="50"/>
      <c r="M233" s="51"/>
    </row>
    <row r="234" spans="7:13" x14ac:dyDescent="0.25">
      <c r="G234" s="62"/>
      <c r="I234" s="95"/>
      <c r="J234" s="63"/>
      <c r="K234" s="63"/>
      <c r="L234" s="50"/>
      <c r="M234" s="51"/>
    </row>
    <row r="235" spans="7:13" x14ac:dyDescent="0.25">
      <c r="G235" s="62"/>
      <c r="I235" s="95"/>
      <c r="J235" s="63"/>
      <c r="K235" s="63"/>
      <c r="L235" s="50"/>
      <c r="M235" s="51"/>
    </row>
    <row r="236" spans="7:13" x14ac:dyDescent="0.25">
      <c r="G236" s="62"/>
      <c r="I236" s="95"/>
      <c r="J236" s="63"/>
      <c r="K236" s="63"/>
      <c r="L236" s="50"/>
      <c r="M236" s="51"/>
    </row>
    <row r="237" spans="7:13" x14ac:dyDescent="0.25">
      <c r="G237" s="62"/>
      <c r="I237" s="95"/>
      <c r="J237" s="63"/>
      <c r="K237" s="63"/>
      <c r="L237" s="50"/>
      <c r="M237" s="51"/>
    </row>
    <row r="238" spans="7:13" x14ac:dyDescent="0.25">
      <c r="G238" s="62"/>
      <c r="I238" s="95"/>
      <c r="J238" s="63"/>
      <c r="K238" s="63"/>
      <c r="L238" s="50"/>
      <c r="M238" s="51"/>
    </row>
    <row r="239" spans="7:13" x14ac:dyDescent="0.25">
      <c r="G239" s="62"/>
      <c r="I239" s="95"/>
      <c r="J239" s="63"/>
      <c r="K239" s="63"/>
      <c r="L239" s="50"/>
      <c r="M239" s="51"/>
    </row>
    <row r="240" spans="7:13" x14ac:dyDescent="0.25">
      <c r="G240" s="62"/>
      <c r="I240" s="95"/>
      <c r="J240" s="63"/>
      <c r="K240" s="63"/>
      <c r="L240" s="50"/>
      <c r="M240" s="51"/>
    </row>
    <row r="241" spans="7:13" x14ac:dyDescent="0.25">
      <c r="G241" s="62"/>
      <c r="I241" s="95"/>
      <c r="J241" s="63"/>
      <c r="K241" s="63"/>
      <c r="L241" s="50"/>
      <c r="M241" s="51"/>
    </row>
    <row r="242" spans="7:13" x14ac:dyDescent="0.25">
      <c r="G242" s="62"/>
      <c r="I242" s="95"/>
      <c r="J242" s="63"/>
      <c r="K242" s="63"/>
      <c r="L242" s="50"/>
      <c r="M242" s="51"/>
    </row>
    <row r="243" spans="7:13" x14ac:dyDescent="0.25">
      <c r="G243" s="62"/>
      <c r="I243" s="95"/>
      <c r="J243" s="63"/>
      <c r="K243" s="63"/>
      <c r="L243" s="50"/>
      <c r="M243" s="51"/>
    </row>
    <row r="244" spans="7:13" x14ac:dyDescent="0.25">
      <c r="G244" s="62"/>
      <c r="I244" s="95"/>
      <c r="J244" s="63"/>
      <c r="K244" s="63"/>
      <c r="L244" s="50"/>
      <c r="M244" s="51"/>
    </row>
    <row r="245" spans="7:13" x14ac:dyDescent="0.25">
      <c r="G245" s="62"/>
      <c r="I245" s="95"/>
      <c r="J245" s="63"/>
      <c r="K245" s="63"/>
      <c r="L245" s="50"/>
      <c r="M245" s="51"/>
    </row>
    <row r="246" spans="7:13" x14ac:dyDescent="0.25">
      <c r="G246" s="62"/>
      <c r="I246" s="95"/>
      <c r="J246" s="63"/>
      <c r="K246" s="63"/>
      <c r="L246" s="50"/>
      <c r="M246" s="51"/>
    </row>
    <row r="247" spans="7:13" x14ac:dyDescent="0.25">
      <c r="G247" s="62"/>
      <c r="I247" s="95"/>
      <c r="J247" s="63"/>
      <c r="K247" s="63"/>
      <c r="L247" s="50"/>
      <c r="M247" s="51"/>
    </row>
    <row r="248" spans="7:13" x14ac:dyDescent="0.25">
      <c r="G248" s="62"/>
      <c r="I248" s="95"/>
      <c r="J248" s="63"/>
      <c r="K248" s="63"/>
      <c r="L248" s="50"/>
      <c r="M248" s="51"/>
    </row>
    <row r="249" spans="7:13" x14ac:dyDescent="0.25">
      <c r="G249" s="62"/>
      <c r="I249" s="95"/>
      <c r="J249" s="63"/>
      <c r="K249" s="63"/>
      <c r="L249" s="50"/>
      <c r="M249" s="51"/>
    </row>
    <row r="250" spans="7:13" x14ac:dyDescent="0.25">
      <c r="G250" s="62"/>
      <c r="I250" s="95"/>
      <c r="J250" s="63"/>
      <c r="K250" s="63"/>
      <c r="L250" s="50"/>
      <c r="M250" s="51"/>
    </row>
    <row r="251" spans="7:13" x14ac:dyDescent="0.25">
      <c r="G251" s="62"/>
      <c r="I251" s="95"/>
      <c r="J251" s="63"/>
      <c r="K251" s="63"/>
      <c r="L251" s="50"/>
      <c r="M251" s="51"/>
    </row>
    <row r="252" spans="7:13" x14ac:dyDescent="0.25">
      <c r="G252" s="62"/>
      <c r="I252" s="95"/>
      <c r="J252" s="63"/>
      <c r="K252" s="63"/>
      <c r="L252" s="50"/>
      <c r="M252" s="51"/>
    </row>
    <row r="253" spans="7:13" x14ac:dyDescent="0.25">
      <c r="G253" s="62"/>
      <c r="I253" s="95"/>
      <c r="J253" s="63"/>
      <c r="K253" s="63"/>
      <c r="L253" s="50"/>
      <c r="M253" s="51"/>
    </row>
    <row r="254" spans="7:13" x14ac:dyDescent="0.25">
      <c r="G254" s="62"/>
      <c r="I254" s="95"/>
      <c r="J254" s="63"/>
      <c r="K254" s="63"/>
      <c r="L254" s="50"/>
      <c r="M254" s="51"/>
    </row>
    <row r="255" spans="7:13" x14ac:dyDescent="0.25">
      <c r="G255" s="62"/>
      <c r="I255" s="95"/>
      <c r="J255" s="63"/>
      <c r="K255" s="63"/>
      <c r="L255" s="50"/>
      <c r="M255" s="51"/>
    </row>
    <row r="256" spans="7:13" x14ac:dyDescent="0.25">
      <c r="G256" s="62"/>
      <c r="I256" s="95"/>
      <c r="J256" s="63"/>
      <c r="K256" s="63"/>
      <c r="L256" s="50"/>
      <c r="M256" s="51"/>
    </row>
    <row r="257" spans="7:13" x14ac:dyDescent="0.25">
      <c r="G257" s="62"/>
      <c r="I257" s="95"/>
      <c r="J257" s="63"/>
      <c r="K257" s="63"/>
      <c r="L257" s="50"/>
      <c r="M257" s="87"/>
    </row>
    <row r="258" spans="7:13" x14ac:dyDescent="0.25">
      <c r="G258" s="62"/>
      <c r="I258" s="95"/>
      <c r="J258" s="63"/>
      <c r="K258" s="63"/>
      <c r="L258" s="50"/>
      <c r="M258" s="87"/>
    </row>
    <row r="259" spans="7:13" x14ac:dyDescent="0.25">
      <c r="G259" s="62"/>
      <c r="I259" s="95"/>
      <c r="J259" s="63"/>
      <c r="K259" s="63"/>
      <c r="L259" s="50"/>
      <c r="M259" s="87"/>
    </row>
    <row r="260" spans="7:13" x14ac:dyDescent="0.25">
      <c r="G260" s="62"/>
      <c r="I260" s="95"/>
      <c r="J260" s="63"/>
      <c r="K260" s="63"/>
      <c r="L260" s="50"/>
      <c r="M260" s="87"/>
    </row>
    <row r="261" spans="7:13" x14ac:dyDescent="0.25">
      <c r="G261" s="62"/>
      <c r="I261" s="95"/>
      <c r="J261" s="63"/>
      <c r="K261" s="63"/>
      <c r="L261" s="50"/>
      <c r="M261" s="87"/>
    </row>
    <row r="262" spans="7:13" x14ac:dyDescent="0.25">
      <c r="G262" s="62"/>
      <c r="I262" s="95"/>
      <c r="J262" s="63"/>
      <c r="K262" s="63"/>
      <c r="L262" s="50"/>
      <c r="M262" s="87"/>
    </row>
    <row r="263" spans="7:13" x14ac:dyDescent="0.25">
      <c r="G263" s="62"/>
      <c r="I263" s="95"/>
      <c r="J263" s="63"/>
      <c r="K263" s="63"/>
      <c r="L263" s="50"/>
      <c r="M263" s="87"/>
    </row>
    <row r="264" spans="7:13" x14ac:dyDescent="0.25">
      <c r="G264" s="62"/>
      <c r="I264" s="95"/>
      <c r="J264" s="63"/>
      <c r="K264" s="63"/>
      <c r="L264" s="50"/>
      <c r="M264" s="87"/>
    </row>
    <row r="265" spans="7:13" x14ac:dyDescent="0.25">
      <c r="G265" s="62"/>
      <c r="I265" s="95"/>
      <c r="J265" s="63"/>
      <c r="K265" s="63"/>
      <c r="L265" s="50"/>
      <c r="M265" s="87"/>
    </row>
    <row r="266" spans="7:13" x14ac:dyDescent="0.25">
      <c r="G266" s="62"/>
      <c r="I266" s="95"/>
      <c r="J266" s="63"/>
      <c r="K266" s="63"/>
      <c r="L266" s="50"/>
      <c r="M266" s="87"/>
    </row>
    <row r="267" spans="7:13" x14ac:dyDescent="0.25">
      <c r="G267" s="62"/>
      <c r="I267" s="95"/>
      <c r="J267" s="63"/>
      <c r="K267" s="63"/>
      <c r="L267" s="50"/>
      <c r="M267" s="87"/>
    </row>
    <row r="268" spans="7:13" x14ac:dyDescent="0.25">
      <c r="G268" s="62"/>
      <c r="I268" s="95"/>
      <c r="J268" s="63"/>
      <c r="K268" s="63"/>
      <c r="L268" s="50"/>
      <c r="M268" s="87"/>
    </row>
    <row r="269" spans="7:13" x14ac:dyDescent="0.25">
      <c r="G269" s="62"/>
      <c r="I269" s="95"/>
      <c r="J269" s="63"/>
      <c r="K269" s="63"/>
      <c r="L269" s="50"/>
      <c r="M269" s="87"/>
    </row>
    <row r="270" spans="7:13" x14ac:dyDescent="0.25">
      <c r="G270" s="62"/>
      <c r="I270" s="95"/>
      <c r="J270" s="63"/>
      <c r="K270" s="63"/>
      <c r="L270" s="50"/>
      <c r="M270" s="87"/>
    </row>
    <row r="271" spans="7:13" x14ac:dyDescent="0.25">
      <c r="G271" s="62"/>
      <c r="I271" s="95"/>
      <c r="J271" s="63"/>
      <c r="K271" s="63"/>
      <c r="L271" s="50"/>
      <c r="M271" s="87"/>
    </row>
    <row r="272" spans="7:13" x14ac:dyDescent="0.25">
      <c r="G272" s="62"/>
      <c r="I272" s="95"/>
      <c r="J272" s="63"/>
      <c r="K272" s="63"/>
      <c r="L272" s="50"/>
      <c r="M272" s="87"/>
    </row>
    <row r="273" spans="7:13" x14ac:dyDescent="0.25">
      <c r="G273" s="62"/>
      <c r="I273" s="95"/>
      <c r="J273" s="63"/>
      <c r="K273" s="63"/>
      <c r="L273" s="50"/>
      <c r="M273" s="87"/>
    </row>
    <row r="274" spans="7:13" x14ac:dyDescent="0.25">
      <c r="G274" s="62"/>
      <c r="I274" s="95"/>
      <c r="J274" s="63"/>
      <c r="K274" s="63"/>
      <c r="L274" s="50"/>
      <c r="M274" s="87"/>
    </row>
    <row r="275" spans="7:13" x14ac:dyDescent="0.25">
      <c r="G275" s="62"/>
      <c r="I275" s="95"/>
      <c r="J275" s="63"/>
      <c r="K275" s="63"/>
      <c r="L275" s="50"/>
      <c r="M275" s="87"/>
    </row>
    <row r="276" spans="7:13" x14ac:dyDescent="0.25">
      <c r="G276" s="62"/>
      <c r="I276" s="95"/>
      <c r="J276" s="63"/>
      <c r="K276" s="63"/>
      <c r="L276" s="50"/>
      <c r="M276" s="87"/>
    </row>
    <row r="277" spans="7:13" x14ac:dyDescent="0.25">
      <c r="G277" s="62"/>
      <c r="I277" s="95"/>
      <c r="J277" s="63"/>
      <c r="K277" s="63"/>
      <c r="L277" s="50"/>
      <c r="M277" s="87"/>
    </row>
    <row r="278" spans="7:13" x14ac:dyDescent="0.25">
      <c r="G278" s="62"/>
      <c r="I278" s="95"/>
      <c r="J278" s="63"/>
      <c r="K278" s="63"/>
      <c r="L278" s="50"/>
      <c r="M278" s="87"/>
    </row>
    <row r="279" spans="7:13" x14ac:dyDescent="0.25">
      <c r="G279" s="62"/>
      <c r="I279" s="95"/>
      <c r="J279" s="63"/>
      <c r="K279" s="63"/>
      <c r="L279" s="50"/>
      <c r="M279" s="87"/>
    </row>
    <row r="280" spans="7:13" x14ac:dyDescent="0.25">
      <c r="G280" s="62"/>
      <c r="I280" s="95"/>
      <c r="J280" s="63"/>
      <c r="K280" s="63"/>
      <c r="L280" s="50"/>
      <c r="M280" s="87"/>
    </row>
    <row r="281" spans="7:13" x14ac:dyDescent="0.25">
      <c r="G281" s="62"/>
      <c r="I281" s="95"/>
      <c r="J281" s="63"/>
      <c r="K281" s="63"/>
      <c r="L281" s="50"/>
      <c r="M281" s="87"/>
    </row>
    <row r="282" spans="7:13" x14ac:dyDescent="0.25">
      <c r="G282" s="62"/>
      <c r="I282" s="95"/>
      <c r="J282" s="63"/>
      <c r="K282" s="63"/>
      <c r="L282" s="50"/>
      <c r="M282" s="87"/>
    </row>
    <row r="283" spans="7:13" x14ac:dyDescent="0.25">
      <c r="G283" s="62"/>
      <c r="I283" s="95"/>
      <c r="J283" s="63"/>
      <c r="K283" s="63"/>
      <c r="L283" s="50"/>
      <c r="M283" s="87"/>
    </row>
    <row r="284" spans="7:13" x14ac:dyDescent="0.25">
      <c r="G284" s="62"/>
      <c r="I284" s="95"/>
      <c r="J284" s="63"/>
      <c r="K284" s="63"/>
      <c r="L284" s="50"/>
      <c r="M284" s="87"/>
    </row>
    <row r="285" spans="7:13" x14ac:dyDescent="0.25">
      <c r="G285" s="62"/>
      <c r="I285" s="95"/>
      <c r="J285" s="63"/>
      <c r="K285" s="63"/>
      <c r="L285" s="50"/>
      <c r="M285" s="87"/>
    </row>
    <row r="286" spans="7:13" x14ac:dyDescent="0.25">
      <c r="G286" s="62"/>
      <c r="I286" s="95"/>
      <c r="J286" s="63"/>
      <c r="K286" s="63"/>
      <c r="L286" s="50"/>
      <c r="M286" s="87"/>
    </row>
    <row r="287" spans="7:13" x14ac:dyDescent="0.25">
      <c r="G287" s="62"/>
      <c r="I287" s="95"/>
      <c r="J287" s="63"/>
      <c r="K287" s="63"/>
      <c r="L287" s="50"/>
      <c r="M287" s="87"/>
    </row>
    <row r="288" spans="7:13" x14ac:dyDescent="0.25">
      <c r="G288" s="62"/>
      <c r="I288" s="95"/>
      <c r="J288" s="63"/>
      <c r="K288" s="63"/>
      <c r="L288" s="50"/>
      <c r="M288" s="87"/>
    </row>
    <row r="289" spans="7:13" x14ac:dyDescent="0.25">
      <c r="G289" s="62"/>
      <c r="I289" s="95"/>
      <c r="J289" s="63"/>
      <c r="K289" s="63"/>
      <c r="L289" s="50"/>
      <c r="M289" s="87"/>
    </row>
    <row r="290" spans="7:13" x14ac:dyDescent="0.25">
      <c r="G290" s="62"/>
      <c r="I290" s="95"/>
      <c r="J290" s="63"/>
      <c r="K290" s="63"/>
      <c r="L290" s="50"/>
      <c r="M290" s="87"/>
    </row>
    <row r="291" spans="7:13" x14ac:dyDescent="0.25">
      <c r="G291" s="62"/>
      <c r="I291" s="95"/>
      <c r="J291" s="63"/>
      <c r="K291" s="63"/>
      <c r="L291" s="50"/>
      <c r="M291" s="87"/>
    </row>
    <row r="292" spans="7:13" x14ac:dyDescent="0.25">
      <c r="G292" s="62"/>
      <c r="I292" s="95"/>
      <c r="J292" s="63"/>
      <c r="K292" s="63"/>
      <c r="L292" s="50"/>
      <c r="M292" s="87"/>
    </row>
    <row r="293" spans="7:13" x14ac:dyDescent="0.25">
      <c r="G293" s="62"/>
      <c r="I293" s="95"/>
      <c r="J293" s="63"/>
      <c r="K293" s="63"/>
      <c r="L293" s="50"/>
      <c r="M293" s="87"/>
    </row>
    <row r="294" spans="7:13" x14ac:dyDescent="0.25">
      <c r="G294" s="62"/>
      <c r="I294" s="95"/>
      <c r="J294" s="63"/>
      <c r="K294" s="63"/>
      <c r="L294" s="50"/>
      <c r="M294" s="87"/>
    </row>
    <row r="295" spans="7:13" x14ac:dyDescent="0.25">
      <c r="G295" s="62"/>
      <c r="I295" s="95"/>
      <c r="J295" s="63"/>
      <c r="K295" s="63"/>
      <c r="L295" s="50"/>
      <c r="M295" s="87"/>
    </row>
    <row r="296" spans="7:13" x14ac:dyDescent="0.25">
      <c r="G296" s="62"/>
      <c r="I296" s="95"/>
      <c r="J296" s="63"/>
      <c r="K296" s="63"/>
      <c r="L296" s="50"/>
      <c r="M296" s="87"/>
    </row>
    <row r="297" spans="7:13" x14ac:dyDescent="0.25">
      <c r="G297" s="62"/>
      <c r="I297" s="95"/>
      <c r="J297" s="63"/>
      <c r="K297" s="63"/>
      <c r="L297" s="50"/>
      <c r="M297" s="87"/>
    </row>
    <row r="298" spans="7:13" x14ac:dyDescent="0.25">
      <c r="G298" s="62"/>
      <c r="I298" s="95"/>
      <c r="J298" s="63"/>
      <c r="K298" s="63"/>
      <c r="L298" s="50"/>
      <c r="M298" s="87"/>
    </row>
    <row r="299" spans="7:13" x14ac:dyDescent="0.25">
      <c r="G299" s="62"/>
      <c r="I299" s="95"/>
      <c r="J299" s="63"/>
      <c r="K299" s="63"/>
      <c r="L299" s="50"/>
      <c r="M299" s="87"/>
    </row>
    <row r="300" spans="7:13" x14ac:dyDescent="0.25">
      <c r="G300" s="62"/>
      <c r="I300" s="95"/>
      <c r="J300" s="63"/>
      <c r="K300" s="63"/>
      <c r="L300" s="50"/>
      <c r="M300" s="87"/>
    </row>
    <row r="301" spans="7:13" x14ac:dyDescent="0.25">
      <c r="G301" s="62"/>
      <c r="I301" s="95"/>
      <c r="J301" s="63"/>
      <c r="K301" s="63"/>
      <c r="L301" s="50"/>
      <c r="M301" s="87"/>
    </row>
    <row r="302" spans="7:13" x14ac:dyDescent="0.25">
      <c r="G302" s="62"/>
      <c r="I302" s="95"/>
      <c r="J302" s="63"/>
      <c r="K302" s="63"/>
      <c r="L302" s="50"/>
      <c r="M302" s="87"/>
    </row>
    <row r="303" spans="7:13" x14ac:dyDescent="0.25">
      <c r="G303" s="62"/>
      <c r="I303" s="95"/>
      <c r="J303" s="63"/>
      <c r="K303" s="63"/>
      <c r="L303" s="50"/>
      <c r="M303" s="87"/>
    </row>
    <row r="304" spans="7:13" x14ac:dyDescent="0.25">
      <c r="G304" s="62"/>
      <c r="I304" s="95"/>
      <c r="J304" s="63"/>
      <c r="K304" s="63"/>
      <c r="L304" s="50"/>
      <c r="M304" s="87"/>
    </row>
    <row r="305" spans="7:13" x14ac:dyDescent="0.25">
      <c r="G305" s="62"/>
      <c r="I305" s="95"/>
      <c r="J305" s="63"/>
      <c r="K305" s="63"/>
      <c r="L305" s="50"/>
      <c r="M305" s="87"/>
    </row>
    <row r="306" spans="7:13" x14ac:dyDescent="0.25">
      <c r="G306" s="62"/>
      <c r="I306" s="95"/>
      <c r="J306" s="63"/>
      <c r="K306" s="63"/>
      <c r="L306" s="50"/>
      <c r="M306" s="87"/>
    </row>
    <row r="307" spans="7:13" x14ac:dyDescent="0.25">
      <c r="G307" s="62"/>
      <c r="I307" s="95"/>
      <c r="J307" s="63"/>
      <c r="K307" s="63"/>
      <c r="L307" s="50"/>
      <c r="M307" s="87"/>
    </row>
    <row r="308" spans="7:13" x14ac:dyDescent="0.25">
      <c r="G308" s="62"/>
      <c r="I308" s="95"/>
      <c r="J308" s="63"/>
      <c r="K308" s="63"/>
      <c r="L308" s="50"/>
      <c r="M308" s="87"/>
    </row>
    <row r="309" spans="7:13" x14ac:dyDescent="0.25">
      <c r="G309" s="62"/>
      <c r="I309" s="95"/>
      <c r="J309" s="63"/>
      <c r="K309" s="63"/>
      <c r="L309" s="50"/>
      <c r="M309" s="87"/>
    </row>
    <row r="310" spans="7:13" x14ac:dyDescent="0.25">
      <c r="G310" s="62"/>
      <c r="I310" s="95"/>
      <c r="J310" s="63"/>
      <c r="K310" s="63"/>
      <c r="L310" s="50"/>
      <c r="M310" s="87"/>
    </row>
    <row r="311" spans="7:13" x14ac:dyDescent="0.25">
      <c r="G311" s="62"/>
      <c r="I311" s="95"/>
      <c r="J311" s="63"/>
      <c r="K311" s="63"/>
      <c r="L311" s="50"/>
      <c r="M311" s="87"/>
    </row>
    <row r="312" spans="7:13" x14ac:dyDescent="0.25">
      <c r="G312" s="62"/>
      <c r="I312" s="95"/>
      <c r="J312" s="63"/>
      <c r="K312" s="63"/>
      <c r="L312" s="50"/>
      <c r="M312" s="87"/>
    </row>
    <row r="313" spans="7:13" x14ac:dyDescent="0.25">
      <c r="G313" s="62"/>
      <c r="I313" s="95"/>
      <c r="J313" s="63"/>
      <c r="K313" s="63"/>
      <c r="L313" s="50"/>
      <c r="M313" s="87"/>
    </row>
    <row r="314" spans="7:13" x14ac:dyDescent="0.25">
      <c r="G314" s="62"/>
      <c r="I314" s="95"/>
      <c r="J314" s="63"/>
      <c r="K314" s="63"/>
      <c r="L314" s="50"/>
      <c r="M314" s="87"/>
    </row>
    <row r="315" spans="7:13" x14ac:dyDescent="0.25">
      <c r="G315" s="62"/>
      <c r="I315" s="95"/>
      <c r="J315" s="63"/>
      <c r="K315" s="63"/>
      <c r="L315" s="50"/>
      <c r="M315" s="87"/>
    </row>
    <row r="316" spans="7:13" x14ac:dyDescent="0.25">
      <c r="G316" s="62"/>
      <c r="I316" s="95"/>
      <c r="J316" s="63"/>
      <c r="K316" s="63"/>
      <c r="L316" s="50"/>
      <c r="M316" s="87"/>
    </row>
    <row r="317" spans="7:13" x14ac:dyDescent="0.25">
      <c r="G317" s="62"/>
      <c r="I317" s="95"/>
      <c r="J317" s="63"/>
      <c r="K317" s="63"/>
      <c r="L317" s="50"/>
      <c r="M317" s="87"/>
    </row>
    <row r="318" spans="7:13" x14ac:dyDescent="0.25">
      <c r="G318" s="62"/>
      <c r="I318" s="95"/>
      <c r="J318" s="63"/>
      <c r="K318" s="63"/>
      <c r="L318" s="50"/>
      <c r="M318" s="87"/>
    </row>
    <row r="319" spans="7:13" x14ac:dyDescent="0.25">
      <c r="G319" s="62"/>
      <c r="I319" s="95"/>
      <c r="J319" s="63"/>
      <c r="K319" s="63"/>
      <c r="L319" s="50"/>
      <c r="M319" s="87"/>
    </row>
    <row r="320" spans="7:13" x14ac:dyDescent="0.25">
      <c r="G320" s="62"/>
      <c r="I320" s="95"/>
      <c r="J320" s="63"/>
      <c r="K320" s="63"/>
      <c r="L320" s="50"/>
      <c r="M320" s="87"/>
    </row>
    <row r="321" spans="7:13" x14ac:dyDescent="0.25">
      <c r="G321" s="62"/>
      <c r="I321" s="95"/>
      <c r="J321" s="63"/>
      <c r="K321" s="63"/>
      <c r="L321" s="50"/>
      <c r="M321" s="87"/>
    </row>
    <row r="322" spans="7:13" x14ac:dyDescent="0.25">
      <c r="G322" s="62"/>
      <c r="I322" s="95"/>
      <c r="J322" s="63"/>
      <c r="K322" s="63"/>
      <c r="L322" s="50"/>
      <c r="M322" s="87"/>
    </row>
    <row r="323" spans="7:13" x14ac:dyDescent="0.25">
      <c r="G323" s="62"/>
      <c r="I323" s="95"/>
      <c r="J323" s="63"/>
      <c r="K323" s="63"/>
      <c r="L323" s="50"/>
      <c r="M323" s="87"/>
    </row>
    <row r="324" spans="7:13" x14ac:dyDescent="0.25">
      <c r="G324" s="62"/>
      <c r="I324" s="95"/>
      <c r="J324" s="63"/>
      <c r="K324" s="63"/>
      <c r="L324" s="50"/>
      <c r="M324" s="87"/>
    </row>
    <row r="325" spans="7:13" x14ac:dyDescent="0.25">
      <c r="G325" s="62"/>
      <c r="I325" s="95"/>
      <c r="J325" s="63"/>
      <c r="K325" s="63"/>
      <c r="L325" s="50"/>
      <c r="M325" s="87"/>
    </row>
    <row r="326" spans="7:13" x14ac:dyDescent="0.25">
      <c r="G326" s="62"/>
      <c r="I326" s="95"/>
      <c r="J326" s="63"/>
      <c r="K326" s="63"/>
      <c r="L326" s="50"/>
      <c r="M326" s="87"/>
    </row>
    <row r="327" spans="7:13" x14ac:dyDescent="0.25">
      <c r="G327" s="62"/>
      <c r="I327" s="95"/>
      <c r="J327" s="63"/>
      <c r="K327" s="63"/>
      <c r="L327" s="50"/>
      <c r="M327" s="87"/>
    </row>
    <row r="328" spans="7:13" x14ac:dyDescent="0.25">
      <c r="G328" s="62"/>
      <c r="I328" s="95"/>
      <c r="J328" s="63"/>
      <c r="K328" s="63"/>
      <c r="L328" s="50"/>
      <c r="M328" s="87"/>
    </row>
    <row r="329" spans="7:13" x14ac:dyDescent="0.25">
      <c r="G329" s="62"/>
      <c r="I329" s="95"/>
      <c r="J329" s="63"/>
      <c r="K329" s="63"/>
      <c r="L329" s="50"/>
      <c r="M329" s="87"/>
    </row>
    <row r="330" spans="7:13" x14ac:dyDescent="0.25">
      <c r="G330" s="62"/>
      <c r="I330" s="95"/>
      <c r="J330" s="63"/>
      <c r="K330" s="63"/>
      <c r="L330" s="50"/>
      <c r="M330" s="87"/>
    </row>
    <row r="331" spans="7:13" x14ac:dyDescent="0.25">
      <c r="G331" s="62"/>
      <c r="I331" s="95"/>
      <c r="J331" s="63"/>
      <c r="K331" s="63"/>
      <c r="L331" s="50"/>
      <c r="M331" s="87"/>
    </row>
    <row r="332" spans="7:13" x14ac:dyDescent="0.25">
      <c r="G332" s="62"/>
      <c r="I332" s="95"/>
      <c r="J332" s="63"/>
      <c r="K332" s="63"/>
      <c r="L332" s="50"/>
      <c r="M332" s="87"/>
    </row>
    <row r="333" spans="7:13" x14ac:dyDescent="0.25">
      <c r="G333" s="62"/>
      <c r="I333" s="95"/>
      <c r="J333" s="63"/>
      <c r="K333" s="63"/>
      <c r="L333" s="50"/>
      <c r="M333" s="87"/>
    </row>
    <row r="334" spans="7:13" x14ac:dyDescent="0.25">
      <c r="G334" s="62"/>
      <c r="I334" s="95"/>
      <c r="J334" s="63"/>
      <c r="K334" s="63"/>
      <c r="L334" s="50"/>
      <c r="M334" s="87"/>
    </row>
    <row r="335" spans="7:13" x14ac:dyDescent="0.25">
      <c r="G335" s="62"/>
      <c r="I335" s="95"/>
      <c r="J335" s="63"/>
      <c r="K335" s="63"/>
      <c r="L335" s="50"/>
      <c r="M335" s="87"/>
    </row>
    <row r="336" spans="7:13" x14ac:dyDescent="0.25">
      <c r="G336" s="62"/>
      <c r="I336" s="95"/>
      <c r="J336" s="63"/>
      <c r="K336" s="63"/>
      <c r="L336" s="50"/>
      <c r="M336" s="87"/>
    </row>
    <row r="337" spans="7:13" x14ac:dyDescent="0.25">
      <c r="G337" s="62"/>
      <c r="I337" s="95"/>
      <c r="J337" s="63"/>
      <c r="K337" s="63"/>
      <c r="L337" s="50"/>
      <c r="M337" s="87"/>
    </row>
    <row r="338" spans="7:13" x14ac:dyDescent="0.25">
      <c r="G338" s="62"/>
      <c r="I338" s="95"/>
      <c r="J338" s="63"/>
      <c r="K338" s="63"/>
      <c r="L338" s="50"/>
      <c r="M338" s="87"/>
    </row>
    <row r="339" spans="7:13" x14ac:dyDescent="0.25">
      <c r="G339" s="62"/>
      <c r="I339" s="95"/>
      <c r="J339" s="63"/>
      <c r="K339" s="63"/>
      <c r="L339" s="50"/>
      <c r="M339" s="87"/>
    </row>
    <row r="340" spans="7:13" x14ac:dyDescent="0.25">
      <c r="G340" s="62"/>
      <c r="I340" s="95"/>
      <c r="J340" s="63"/>
      <c r="K340" s="63"/>
      <c r="L340" s="50"/>
      <c r="M340" s="87"/>
    </row>
    <row r="341" spans="7:13" x14ac:dyDescent="0.25">
      <c r="G341" s="62"/>
      <c r="I341" s="95"/>
      <c r="J341" s="63"/>
      <c r="K341" s="63"/>
      <c r="L341" s="50"/>
      <c r="M341" s="87"/>
    </row>
    <row r="342" spans="7:13" x14ac:dyDescent="0.25">
      <c r="G342" s="62"/>
      <c r="I342" s="95"/>
      <c r="J342" s="63"/>
      <c r="K342" s="63"/>
      <c r="L342" s="50"/>
      <c r="M342" s="87"/>
    </row>
    <row r="343" spans="7:13" x14ac:dyDescent="0.25">
      <c r="G343" s="62"/>
      <c r="I343" s="95"/>
      <c r="J343" s="63"/>
      <c r="K343" s="63"/>
      <c r="L343" s="50"/>
      <c r="M343" s="87"/>
    </row>
    <row r="344" spans="7:13" x14ac:dyDescent="0.25">
      <c r="G344" s="62"/>
      <c r="I344" s="95"/>
      <c r="J344" s="63"/>
      <c r="K344" s="63"/>
      <c r="L344" s="50"/>
      <c r="M344" s="87"/>
    </row>
    <row r="345" spans="7:13" x14ac:dyDescent="0.25">
      <c r="G345" s="62"/>
      <c r="I345" s="95"/>
      <c r="J345" s="63"/>
      <c r="K345" s="63"/>
      <c r="L345" s="50"/>
      <c r="M345" s="87"/>
    </row>
    <row r="346" spans="7:13" x14ac:dyDescent="0.25">
      <c r="G346" s="62"/>
      <c r="I346" s="95"/>
      <c r="J346" s="63"/>
      <c r="K346" s="63"/>
      <c r="L346" s="50"/>
      <c r="M346" s="87"/>
    </row>
    <row r="347" spans="7:13" x14ac:dyDescent="0.25">
      <c r="G347" s="62"/>
      <c r="I347" s="95"/>
      <c r="J347" s="63"/>
      <c r="K347" s="63"/>
      <c r="L347" s="50"/>
      <c r="M347" s="87"/>
    </row>
    <row r="348" spans="7:13" x14ac:dyDescent="0.25">
      <c r="G348" s="62"/>
      <c r="I348" s="95"/>
      <c r="J348" s="63"/>
      <c r="K348" s="63"/>
      <c r="L348" s="50"/>
      <c r="M348" s="87"/>
    </row>
    <row r="349" spans="7:13" x14ac:dyDescent="0.25">
      <c r="G349" s="62"/>
      <c r="I349" s="95"/>
      <c r="J349" s="63"/>
      <c r="K349" s="63"/>
      <c r="L349" s="50"/>
      <c r="M349" s="87"/>
    </row>
    <row r="350" spans="7:13" x14ac:dyDescent="0.25">
      <c r="G350" s="62"/>
      <c r="I350" s="95"/>
      <c r="J350" s="63"/>
      <c r="K350" s="63"/>
      <c r="L350" s="50"/>
      <c r="M350" s="87"/>
    </row>
    <row r="351" spans="7:13" x14ac:dyDescent="0.25">
      <c r="G351" s="62"/>
      <c r="I351" s="95"/>
      <c r="J351" s="63"/>
      <c r="K351" s="63"/>
      <c r="L351" s="50"/>
      <c r="M351" s="87"/>
    </row>
    <row r="352" spans="7:13" x14ac:dyDescent="0.25">
      <c r="G352" s="62"/>
      <c r="I352" s="95"/>
      <c r="J352" s="63"/>
      <c r="K352" s="63"/>
      <c r="L352" s="50"/>
      <c r="M352" s="87"/>
    </row>
    <row r="353" spans="7:13" x14ac:dyDescent="0.25">
      <c r="G353" s="62"/>
      <c r="I353" s="95"/>
      <c r="J353" s="63"/>
      <c r="K353" s="63"/>
      <c r="L353" s="50"/>
      <c r="M353" s="87"/>
    </row>
    <row r="354" spans="7:13" x14ac:dyDescent="0.25">
      <c r="G354" s="62"/>
      <c r="L354" s="50"/>
      <c r="M354" s="87"/>
    </row>
    <row r="355" spans="7:13" x14ac:dyDescent="0.25">
      <c r="G355" s="62"/>
      <c r="L355" s="50"/>
      <c r="M355" s="87"/>
    </row>
    <row r="356" spans="7:13" x14ac:dyDescent="0.25">
      <c r="G356" s="62"/>
      <c r="L356" s="50"/>
      <c r="M356" s="87"/>
    </row>
    <row r="357" spans="7:13" x14ac:dyDescent="0.25">
      <c r="G357" s="62"/>
      <c r="L357" s="50"/>
      <c r="M357" s="87"/>
    </row>
    <row r="358" spans="7:13" x14ac:dyDescent="0.25">
      <c r="G358" s="62"/>
      <c r="L358" s="50"/>
      <c r="M358" s="87"/>
    </row>
    <row r="359" spans="7:13" x14ac:dyDescent="0.25">
      <c r="G359" s="62"/>
      <c r="L359" s="50"/>
      <c r="M359" s="87"/>
    </row>
    <row r="360" spans="7:13" x14ac:dyDescent="0.25">
      <c r="G360" s="62"/>
      <c r="L360" s="50"/>
      <c r="M360" s="87"/>
    </row>
    <row r="361" spans="7:13" x14ac:dyDescent="0.25">
      <c r="G361" s="62"/>
      <c r="L361" s="50"/>
      <c r="M361" s="87"/>
    </row>
    <row r="362" spans="7:13" x14ac:dyDescent="0.25">
      <c r="G362" s="62"/>
      <c r="L362" s="50"/>
      <c r="M362" s="87"/>
    </row>
    <row r="363" spans="7:13" x14ac:dyDescent="0.25">
      <c r="G363" s="62"/>
      <c r="L363" s="50"/>
      <c r="M363" s="87"/>
    </row>
    <row r="364" spans="7:13" x14ac:dyDescent="0.25">
      <c r="G364" s="62"/>
      <c r="L364" s="50"/>
      <c r="M364" s="87"/>
    </row>
    <row r="365" spans="7:13" x14ac:dyDescent="0.25">
      <c r="G365" s="62"/>
      <c r="L365" s="50"/>
      <c r="M365" s="87"/>
    </row>
    <row r="366" spans="7:13" x14ac:dyDescent="0.25">
      <c r="G366" s="62"/>
      <c r="L366" s="50"/>
      <c r="M366" s="87"/>
    </row>
    <row r="367" spans="7:13" x14ac:dyDescent="0.25">
      <c r="G367" s="62"/>
      <c r="L367" s="50"/>
      <c r="M367" s="87"/>
    </row>
    <row r="368" spans="7:13" x14ac:dyDescent="0.25">
      <c r="G368" s="62"/>
      <c r="L368" s="50"/>
      <c r="M368" s="87"/>
    </row>
    <row r="369" spans="7:13" x14ac:dyDescent="0.25">
      <c r="G369" s="62"/>
      <c r="L369" s="50"/>
      <c r="M369" s="87"/>
    </row>
    <row r="370" spans="7:13" x14ac:dyDescent="0.25">
      <c r="G370" s="62"/>
      <c r="L370" s="50"/>
      <c r="M370" s="87"/>
    </row>
    <row r="371" spans="7:13" x14ac:dyDescent="0.25">
      <c r="G371" s="62"/>
      <c r="L371" s="50"/>
      <c r="M371" s="87"/>
    </row>
    <row r="372" spans="7:13" x14ac:dyDescent="0.25">
      <c r="G372" s="62"/>
      <c r="L372" s="50"/>
      <c r="M372" s="87"/>
    </row>
    <row r="373" spans="7:13" x14ac:dyDescent="0.25">
      <c r="G373" s="62"/>
      <c r="L373" s="50"/>
      <c r="M373" s="87"/>
    </row>
    <row r="374" spans="7:13" x14ac:dyDescent="0.25">
      <c r="G374" s="62"/>
      <c r="L374" s="50"/>
      <c r="M374" s="87"/>
    </row>
    <row r="375" spans="7:13" x14ac:dyDescent="0.25">
      <c r="G375" s="62"/>
      <c r="L375" s="50"/>
      <c r="M375" s="87"/>
    </row>
    <row r="376" spans="7:13" x14ac:dyDescent="0.25">
      <c r="G376" s="62"/>
      <c r="L376" s="50"/>
      <c r="M376" s="87"/>
    </row>
    <row r="377" spans="7:13" x14ac:dyDescent="0.25">
      <c r="G377" s="62"/>
      <c r="L377" s="50"/>
      <c r="M377" s="87"/>
    </row>
    <row r="378" spans="7:13" x14ac:dyDescent="0.25">
      <c r="G378" s="62"/>
      <c r="L378" s="50"/>
      <c r="M378" s="87"/>
    </row>
    <row r="379" spans="7:13" x14ac:dyDescent="0.25">
      <c r="G379" s="62"/>
      <c r="L379" s="50"/>
      <c r="M379" s="87"/>
    </row>
    <row r="380" spans="7:13" x14ac:dyDescent="0.25">
      <c r="G380" s="62"/>
      <c r="L380" s="50"/>
      <c r="M380" s="87"/>
    </row>
    <row r="381" spans="7:13" x14ac:dyDescent="0.25">
      <c r="G381" s="62"/>
      <c r="L381" s="50"/>
      <c r="M381" s="87"/>
    </row>
    <row r="382" spans="7:13" x14ac:dyDescent="0.25">
      <c r="G382" s="62"/>
      <c r="L382" s="50"/>
      <c r="M382" s="87"/>
    </row>
    <row r="383" spans="7:13" x14ac:dyDescent="0.25">
      <c r="G383" s="62"/>
      <c r="L383" s="50"/>
      <c r="M383" s="87"/>
    </row>
    <row r="384" spans="7:13" x14ac:dyDescent="0.25">
      <c r="G384" s="62"/>
      <c r="L384" s="50"/>
      <c r="M384" s="87"/>
    </row>
    <row r="385" spans="7:13" x14ac:dyDescent="0.25">
      <c r="G385" s="62"/>
      <c r="L385" s="50"/>
      <c r="M385" s="87"/>
    </row>
    <row r="386" spans="7:13" x14ac:dyDescent="0.25">
      <c r="G386" s="62"/>
      <c r="L386" s="50"/>
      <c r="M386" s="87"/>
    </row>
    <row r="387" spans="7:13" x14ac:dyDescent="0.25">
      <c r="G387" s="62"/>
      <c r="L387" s="50"/>
      <c r="M387" s="87"/>
    </row>
    <row r="388" spans="7:13" x14ac:dyDescent="0.25">
      <c r="G388" s="62"/>
      <c r="L388" s="50"/>
      <c r="M388" s="87"/>
    </row>
    <row r="389" spans="7:13" x14ac:dyDescent="0.25">
      <c r="G389" s="62"/>
      <c r="L389" s="50"/>
      <c r="M389" s="87"/>
    </row>
    <row r="390" spans="7:13" x14ac:dyDescent="0.25">
      <c r="G390" s="62"/>
      <c r="L390" s="50"/>
      <c r="M390" s="87"/>
    </row>
    <row r="391" spans="7:13" x14ac:dyDescent="0.25">
      <c r="G391" s="62"/>
      <c r="L391" s="50"/>
      <c r="M391" s="87"/>
    </row>
    <row r="392" spans="7:13" x14ac:dyDescent="0.25">
      <c r="G392" s="62"/>
      <c r="L392" s="50"/>
      <c r="M392" s="87"/>
    </row>
    <row r="393" spans="7:13" x14ac:dyDescent="0.25">
      <c r="G393" s="62"/>
      <c r="L393" s="50"/>
      <c r="M393" s="87"/>
    </row>
    <row r="394" spans="7:13" x14ac:dyDescent="0.25">
      <c r="G394" s="62"/>
      <c r="L394" s="50"/>
      <c r="M394" s="87"/>
    </row>
    <row r="395" spans="7:13" x14ac:dyDescent="0.25">
      <c r="G395" s="62"/>
      <c r="L395" s="50"/>
      <c r="M395" s="87"/>
    </row>
    <row r="396" spans="7:13" x14ac:dyDescent="0.25">
      <c r="G396" s="62"/>
      <c r="L396" s="50"/>
      <c r="M396" s="87"/>
    </row>
    <row r="397" spans="7:13" x14ac:dyDescent="0.25">
      <c r="G397" s="62"/>
      <c r="L397" s="50"/>
      <c r="M397" s="87"/>
    </row>
    <row r="398" spans="7:13" x14ac:dyDescent="0.25">
      <c r="G398" s="62"/>
      <c r="L398" s="50"/>
      <c r="M398" s="87"/>
    </row>
    <row r="399" spans="7:13" x14ac:dyDescent="0.25">
      <c r="G399" s="62"/>
      <c r="L399" s="50"/>
      <c r="M399" s="87"/>
    </row>
    <row r="400" spans="7:13" x14ac:dyDescent="0.25">
      <c r="G400" s="62"/>
      <c r="L400" s="50"/>
      <c r="M400" s="87"/>
    </row>
    <row r="401" spans="7:13" x14ac:dyDescent="0.25">
      <c r="G401" s="62"/>
      <c r="L401" s="50"/>
      <c r="M401" s="87"/>
    </row>
    <row r="402" spans="7:13" x14ac:dyDescent="0.25">
      <c r="G402" s="62"/>
      <c r="L402" s="50"/>
      <c r="M402" s="87"/>
    </row>
    <row r="403" spans="7:13" x14ac:dyDescent="0.25">
      <c r="G403" s="62"/>
      <c r="L403" s="50"/>
      <c r="M403" s="87"/>
    </row>
    <row r="404" spans="7:13" x14ac:dyDescent="0.25">
      <c r="G404" s="62"/>
      <c r="L404" s="50"/>
      <c r="M404" s="87"/>
    </row>
    <row r="405" spans="7:13" x14ac:dyDescent="0.25">
      <c r="G405" s="62"/>
      <c r="L405" s="50"/>
      <c r="M405" s="87"/>
    </row>
    <row r="406" spans="7:13" x14ac:dyDescent="0.25">
      <c r="G406" s="62"/>
      <c r="L406" s="50"/>
      <c r="M406" s="87"/>
    </row>
    <row r="407" spans="7:13" x14ac:dyDescent="0.25">
      <c r="G407" s="62"/>
      <c r="L407" s="50"/>
      <c r="M407" s="87"/>
    </row>
    <row r="408" spans="7:13" x14ac:dyDescent="0.25">
      <c r="G408" s="62"/>
      <c r="L408" s="50"/>
      <c r="M408" s="87"/>
    </row>
    <row r="409" spans="7:13" x14ac:dyDescent="0.25">
      <c r="G409" s="62"/>
      <c r="L409" s="50"/>
      <c r="M409" s="87"/>
    </row>
    <row r="410" spans="7:13" x14ac:dyDescent="0.25">
      <c r="G410" s="62"/>
      <c r="L410" s="50"/>
      <c r="M410" s="87"/>
    </row>
    <row r="411" spans="7:13" x14ac:dyDescent="0.25">
      <c r="G411" s="62"/>
      <c r="L411" s="50"/>
      <c r="M411" s="87"/>
    </row>
    <row r="412" spans="7:13" x14ac:dyDescent="0.25">
      <c r="G412" s="62"/>
      <c r="L412" s="50"/>
      <c r="M412" s="87"/>
    </row>
    <row r="413" spans="7:13" x14ac:dyDescent="0.25">
      <c r="G413" s="62"/>
      <c r="L413" s="50"/>
      <c r="M413" s="87"/>
    </row>
    <row r="414" spans="7:13" x14ac:dyDescent="0.25">
      <c r="G414" s="62"/>
      <c r="L414" s="50"/>
      <c r="M414" s="87"/>
    </row>
    <row r="415" spans="7:13" x14ac:dyDescent="0.25">
      <c r="G415" s="62"/>
      <c r="L415" s="50"/>
      <c r="M415" s="87"/>
    </row>
    <row r="416" spans="7:13" x14ac:dyDescent="0.25">
      <c r="G416" s="62"/>
      <c r="L416" s="50"/>
      <c r="M416" s="87"/>
    </row>
    <row r="417" spans="7:13" x14ac:dyDescent="0.25">
      <c r="G417" s="62"/>
      <c r="L417" s="50"/>
      <c r="M417" s="87"/>
    </row>
    <row r="418" spans="7:13" x14ac:dyDescent="0.25">
      <c r="G418" s="62"/>
      <c r="L418" s="50"/>
      <c r="M418" s="87"/>
    </row>
    <row r="419" spans="7:13" x14ac:dyDescent="0.25">
      <c r="G419" s="62"/>
      <c r="L419" s="50"/>
      <c r="M419" s="87"/>
    </row>
    <row r="420" spans="7:13" x14ac:dyDescent="0.25">
      <c r="G420" s="62"/>
      <c r="L420" s="50"/>
      <c r="M420" s="87"/>
    </row>
    <row r="421" spans="7:13" x14ac:dyDescent="0.25">
      <c r="G421" s="62"/>
      <c r="L421" s="50"/>
      <c r="M421" s="87"/>
    </row>
    <row r="422" spans="7:13" x14ac:dyDescent="0.25">
      <c r="G422" s="62"/>
      <c r="L422" s="50"/>
      <c r="M422" s="87"/>
    </row>
    <row r="423" spans="7:13" x14ac:dyDescent="0.25">
      <c r="G423" s="62"/>
      <c r="L423" s="50"/>
      <c r="M423" s="87"/>
    </row>
    <row r="424" spans="7:13" x14ac:dyDescent="0.25">
      <c r="G424" s="62"/>
      <c r="L424" s="50"/>
      <c r="M424" s="87"/>
    </row>
    <row r="425" spans="7:13" x14ac:dyDescent="0.25">
      <c r="G425" s="62"/>
      <c r="L425" s="50"/>
      <c r="M425" s="87"/>
    </row>
    <row r="426" spans="7:13" x14ac:dyDescent="0.25">
      <c r="G426" s="62"/>
      <c r="L426" s="50"/>
      <c r="M426" s="87"/>
    </row>
    <row r="427" spans="7:13" x14ac:dyDescent="0.25">
      <c r="G427" s="62"/>
      <c r="L427" s="50"/>
      <c r="M427" s="87"/>
    </row>
    <row r="428" spans="7:13" x14ac:dyDescent="0.25">
      <c r="G428" s="62"/>
      <c r="L428" s="50"/>
      <c r="M428" s="87"/>
    </row>
    <row r="429" spans="7:13" x14ac:dyDescent="0.25">
      <c r="G429" s="62"/>
      <c r="L429" s="50"/>
      <c r="M429" s="87"/>
    </row>
    <row r="430" spans="7:13" x14ac:dyDescent="0.25">
      <c r="G430" s="62"/>
      <c r="L430" s="50"/>
      <c r="M430" s="87"/>
    </row>
    <row r="431" spans="7:13" x14ac:dyDescent="0.25">
      <c r="G431" s="62"/>
      <c r="L431" s="50"/>
      <c r="M431" s="87"/>
    </row>
    <row r="432" spans="7:13" x14ac:dyDescent="0.25">
      <c r="G432" s="62"/>
      <c r="L432" s="50"/>
      <c r="M432" s="87"/>
    </row>
    <row r="433" spans="7:13" x14ac:dyDescent="0.25">
      <c r="G433" s="62"/>
      <c r="L433" s="50"/>
      <c r="M433" s="87"/>
    </row>
    <row r="434" spans="7:13" x14ac:dyDescent="0.25">
      <c r="G434" s="62"/>
      <c r="L434" s="50"/>
      <c r="M434" s="87"/>
    </row>
    <row r="435" spans="7:13" x14ac:dyDescent="0.25">
      <c r="G435" s="62"/>
      <c r="L435" s="50"/>
      <c r="M435" s="87"/>
    </row>
    <row r="436" spans="7:13" x14ac:dyDescent="0.25">
      <c r="G436" s="62"/>
      <c r="L436" s="50"/>
      <c r="M436" s="87"/>
    </row>
    <row r="437" spans="7:13" x14ac:dyDescent="0.25">
      <c r="G437" s="62"/>
      <c r="L437" s="50"/>
      <c r="M437" s="87"/>
    </row>
    <row r="438" spans="7:13" x14ac:dyDescent="0.25">
      <c r="G438" s="62"/>
      <c r="L438" s="50"/>
      <c r="M438" s="87"/>
    </row>
    <row r="439" spans="7:13" x14ac:dyDescent="0.25">
      <c r="G439" s="62"/>
      <c r="L439" s="50"/>
      <c r="M439" s="87"/>
    </row>
    <row r="440" spans="7:13" x14ac:dyDescent="0.25">
      <c r="G440" s="62"/>
      <c r="L440" s="50"/>
      <c r="M440" s="87"/>
    </row>
    <row r="441" spans="7:13" x14ac:dyDescent="0.25">
      <c r="G441" s="62"/>
      <c r="L441" s="50"/>
      <c r="M441" s="87"/>
    </row>
    <row r="442" spans="7:13" x14ac:dyDescent="0.25">
      <c r="G442" s="62"/>
      <c r="L442" s="50"/>
      <c r="M442" s="87"/>
    </row>
    <row r="443" spans="7:13" x14ac:dyDescent="0.25">
      <c r="G443" s="62"/>
      <c r="L443" s="50"/>
      <c r="M443" s="87"/>
    </row>
    <row r="444" spans="7:13" x14ac:dyDescent="0.25">
      <c r="G444" s="62"/>
      <c r="L444" s="50"/>
      <c r="M444" s="87"/>
    </row>
    <row r="445" spans="7:13" x14ac:dyDescent="0.25">
      <c r="G445" s="62"/>
      <c r="L445" s="50"/>
      <c r="M445" s="87"/>
    </row>
    <row r="446" spans="7:13" x14ac:dyDescent="0.25">
      <c r="G446" s="62"/>
      <c r="L446" s="50"/>
      <c r="M446" s="87"/>
    </row>
    <row r="447" spans="7:13" x14ac:dyDescent="0.25">
      <c r="G447" s="62"/>
      <c r="L447" s="50"/>
      <c r="M447" s="87"/>
    </row>
    <row r="448" spans="7:13" x14ac:dyDescent="0.25">
      <c r="G448" s="62"/>
      <c r="L448" s="50"/>
      <c r="M448" s="87"/>
    </row>
    <row r="449" spans="7:13" x14ac:dyDescent="0.25">
      <c r="G449" s="62"/>
      <c r="L449" s="50"/>
      <c r="M449" s="87"/>
    </row>
    <row r="450" spans="7:13" x14ac:dyDescent="0.25">
      <c r="G450" s="62"/>
      <c r="L450" s="50"/>
      <c r="M450" s="87"/>
    </row>
    <row r="451" spans="7:13" x14ac:dyDescent="0.25">
      <c r="G451" s="62"/>
      <c r="L451" s="50"/>
      <c r="M451" s="87"/>
    </row>
    <row r="452" spans="7:13" x14ac:dyDescent="0.25">
      <c r="G452" s="62"/>
      <c r="L452" s="50"/>
      <c r="M452" s="87"/>
    </row>
    <row r="453" spans="7:13" x14ac:dyDescent="0.25">
      <c r="G453" s="62"/>
      <c r="L453" s="50"/>
      <c r="M453" s="87"/>
    </row>
    <row r="454" spans="7:13" x14ac:dyDescent="0.25">
      <c r="G454" s="62"/>
      <c r="L454" s="50"/>
      <c r="M454" s="87"/>
    </row>
    <row r="455" spans="7:13" x14ac:dyDescent="0.25">
      <c r="G455" s="62"/>
      <c r="L455" s="50"/>
      <c r="M455" s="87"/>
    </row>
    <row r="456" spans="7:13" x14ac:dyDescent="0.25">
      <c r="G456" s="62"/>
      <c r="L456" s="50"/>
      <c r="M456" s="87"/>
    </row>
    <row r="457" spans="7:13" x14ac:dyDescent="0.25">
      <c r="G457" s="62"/>
      <c r="L457" s="50"/>
      <c r="M457" s="87"/>
    </row>
    <row r="458" spans="7:13" x14ac:dyDescent="0.25">
      <c r="G458" s="62"/>
      <c r="L458" s="50"/>
      <c r="M458" s="87"/>
    </row>
  </sheetData>
  <pageMargins left="0.31496062992125984" right="0.11811023622047245" top="0.74803149606299213" bottom="0.74803149606299213" header="0.31496062992125984" footer="0.31496062992125984"/>
  <pageSetup paperSize="9" orientation="portrait" r:id="rId1"/>
  <headerFooter>
    <oddHeader>&amp;L&amp;9 &amp;U3A. Fekalni kanal F1: Obrtna ulica - Mladinska ulica (postavitev jaškov)</oddHeader>
    <oddFooter>&amp;L&amp;9Projekt: Ureditev Ceste bratov Milavcev v Brežicah v dolžini 1.350 m', ter Trga izgnancev med Domom kulture in Gimnazijo Brežice
Načrt: Meteorna in fekalna kanalizacija
&amp;R&amp;9stran &amp;P od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45104A-5A6E-48B7-AAF9-EDC3A5DF0A49}">
  <sheetPr>
    <tabColor rgb="FFFF0000"/>
  </sheetPr>
  <dimension ref="A2:M543"/>
  <sheetViews>
    <sheetView view="pageBreakPreview" topLeftCell="A45" zoomScaleNormal="100" zoomScaleSheetLayoutView="100" workbookViewId="0">
      <selection activeCell="C63" sqref="C63"/>
    </sheetView>
  </sheetViews>
  <sheetFormatPr defaultRowHeight="15" x14ac:dyDescent="0.25"/>
  <cols>
    <col min="1" max="1" width="9" style="34" customWidth="1"/>
    <col min="2" max="2" width="1" style="34" customWidth="1"/>
    <col min="3" max="3" width="40.85546875" style="34" customWidth="1"/>
    <col min="4" max="4" width="2.28515625" style="34" customWidth="1"/>
    <col min="5" max="5" width="4.140625" style="34" bestFit="1" customWidth="1"/>
    <col min="6" max="6" width="2.28515625" style="34" customWidth="1"/>
    <col min="7" max="7" width="8" style="36" bestFit="1" customWidth="1"/>
    <col min="8" max="8" width="2.28515625" style="34" customWidth="1"/>
    <col min="9" max="9" width="10.42578125" style="10" bestFit="1" customWidth="1"/>
    <col min="10" max="10" width="2.28515625" style="34" customWidth="1"/>
    <col min="11" max="11" width="16.28515625" style="34" bestFit="1" customWidth="1"/>
    <col min="12" max="12" width="28.7109375" style="34" customWidth="1"/>
    <col min="13" max="13" width="29.85546875" style="37" customWidth="1"/>
    <col min="14" max="16384" width="9.140625" style="34"/>
  </cols>
  <sheetData>
    <row r="2" spans="1:11" ht="18.75" x14ac:dyDescent="0.3">
      <c r="A2" s="34" t="s">
        <v>66</v>
      </c>
      <c r="C2" s="35" t="s">
        <v>67</v>
      </c>
    </row>
    <row r="3" spans="1:11" ht="18.75" x14ac:dyDescent="0.3">
      <c r="C3" s="35" t="s">
        <v>68</v>
      </c>
    </row>
    <row r="4" spans="1:11" ht="18.75" x14ac:dyDescent="0.3">
      <c r="C4" s="35"/>
    </row>
    <row r="5" spans="1:11" ht="18.75" x14ac:dyDescent="0.3">
      <c r="A5" s="34" t="s">
        <v>69</v>
      </c>
      <c r="C5" s="35" t="s">
        <v>129</v>
      </c>
    </row>
    <row r="6" spans="1:11" ht="18.75" x14ac:dyDescent="0.3">
      <c r="K6" s="35"/>
    </row>
    <row r="7" spans="1:11" s="35" customFormat="1" ht="18.75" x14ac:dyDescent="0.3">
      <c r="A7" s="34"/>
      <c r="C7" s="38" t="s">
        <v>122</v>
      </c>
      <c r="I7" s="90"/>
    </row>
    <row r="8" spans="1:11" ht="18.75" x14ac:dyDescent="0.3">
      <c r="A8" s="34" t="s">
        <v>63</v>
      </c>
      <c r="B8" s="39"/>
      <c r="C8" s="35" t="s">
        <v>120</v>
      </c>
      <c r="D8" s="39"/>
      <c r="E8" s="39"/>
      <c r="F8" s="39"/>
    </row>
    <row r="9" spans="1:11" x14ac:dyDescent="0.25">
      <c r="A9" s="39"/>
      <c r="B9" s="39"/>
      <c r="C9" s="38" t="s">
        <v>121</v>
      </c>
      <c r="D9" s="39"/>
      <c r="E9" s="39"/>
      <c r="F9" s="39"/>
    </row>
    <row r="10" spans="1:11" x14ac:dyDescent="0.25">
      <c r="A10" s="39"/>
      <c r="B10" s="39"/>
      <c r="C10" s="38" t="s">
        <v>123</v>
      </c>
      <c r="D10" s="39"/>
      <c r="E10" s="39"/>
      <c r="F10" s="39"/>
    </row>
    <row r="12" spans="1:11" ht="18.75" x14ac:dyDescent="0.3">
      <c r="A12" s="34" t="s">
        <v>13</v>
      </c>
      <c r="C12" s="35" t="s">
        <v>57</v>
      </c>
    </row>
    <row r="13" spans="1:11" ht="18.75" x14ac:dyDescent="0.3">
      <c r="C13" s="35"/>
    </row>
    <row r="14" spans="1:11" ht="18.75" x14ac:dyDescent="0.3">
      <c r="C14" s="35"/>
    </row>
    <row r="15" spans="1:11" ht="18.75" x14ac:dyDescent="0.3">
      <c r="C15" s="35"/>
    </row>
    <row r="16" spans="1:11" ht="15.75" x14ac:dyDescent="0.25">
      <c r="A16" s="40" t="s">
        <v>71</v>
      </c>
      <c r="B16" s="41"/>
      <c r="C16" s="41" t="s">
        <v>15</v>
      </c>
      <c r="D16" s="41"/>
      <c r="E16" s="41"/>
      <c r="F16" s="41"/>
      <c r="G16" s="42"/>
      <c r="H16" s="41"/>
      <c r="I16" s="91"/>
      <c r="K16" s="43">
        <f>K58</f>
        <v>1722</v>
      </c>
    </row>
    <row r="17" spans="1:13" ht="15.75" x14ac:dyDescent="0.25">
      <c r="A17" s="40" t="s">
        <v>72</v>
      </c>
      <c r="B17" s="41"/>
      <c r="C17" s="41" t="s">
        <v>157</v>
      </c>
      <c r="D17" s="41"/>
      <c r="E17" s="41"/>
      <c r="F17" s="41"/>
      <c r="G17" s="42"/>
      <c r="H17" s="41"/>
      <c r="I17" s="91"/>
      <c r="K17" s="43">
        <f>K159</f>
        <v>0</v>
      </c>
    </row>
    <row r="18" spans="1:13" ht="15.75" x14ac:dyDescent="0.25">
      <c r="A18" s="40" t="s">
        <v>73</v>
      </c>
      <c r="B18" s="41"/>
      <c r="C18" s="41" t="s">
        <v>160</v>
      </c>
      <c r="D18" s="41"/>
      <c r="E18" s="41"/>
      <c r="F18" s="41"/>
      <c r="G18" s="42"/>
      <c r="H18" s="41"/>
      <c r="I18" s="91"/>
      <c r="K18" s="43">
        <f>K189</f>
        <v>0</v>
      </c>
    </row>
    <row r="19" spans="1:13" ht="15.75" x14ac:dyDescent="0.25">
      <c r="A19" s="40" t="s">
        <v>192</v>
      </c>
      <c r="B19" s="41"/>
      <c r="C19" s="41" t="s">
        <v>43</v>
      </c>
      <c r="D19" s="41"/>
      <c r="E19" s="41"/>
      <c r="F19" s="41"/>
      <c r="G19" s="42"/>
      <c r="H19" s="41"/>
      <c r="I19" s="91"/>
      <c r="K19" s="43">
        <f>K206</f>
        <v>0</v>
      </c>
    </row>
    <row r="20" spans="1:13" ht="18.75" x14ac:dyDescent="0.3">
      <c r="A20" s="44"/>
      <c r="B20" s="45"/>
      <c r="C20" s="45" t="s">
        <v>30</v>
      </c>
      <c r="D20" s="45"/>
      <c r="E20" s="45"/>
      <c r="F20" s="45"/>
      <c r="G20" s="46"/>
      <c r="H20" s="45"/>
      <c r="I20" s="92"/>
      <c r="J20" s="45"/>
      <c r="K20" s="47">
        <f>SUM(K16:K19)</f>
        <v>1722</v>
      </c>
    </row>
    <row r="21" spans="1:13" ht="18.75" x14ac:dyDescent="0.3">
      <c r="C21" s="35"/>
    </row>
    <row r="22" spans="1:13" ht="18.75" x14ac:dyDescent="0.3">
      <c r="C22" s="35"/>
    </row>
    <row r="23" spans="1:13" x14ac:dyDescent="0.25">
      <c r="A23" s="48" t="s">
        <v>0</v>
      </c>
      <c r="B23" s="48"/>
      <c r="C23" s="48" t="s">
        <v>1</v>
      </c>
      <c r="D23" s="48"/>
      <c r="E23" s="48" t="s">
        <v>2</v>
      </c>
      <c r="F23" s="48"/>
      <c r="G23" s="49" t="s">
        <v>3</v>
      </c>
      <c r="H23" s="48"/>
      <c r="I23" s="93" t="s">
        <v>4</v>
      </c>
      <c r="J23" s="48"/>
      <c r="K23" s="48" t="s">
        <v>5</v>
      </c>
    </row>
    <row r="24" spans="1:13" x14ac:dyDescent="0.25">
      <c r="L24" s="50"/>
      <c r="M24" s="51"/>
    </row>
    <row r="25" spans="1:13" s="41" customFormat="1" ht="15.75" x14ac:dyDescent="0.25">
      <c r="A25" s="52" t="s">
        <v>14</v>
      </c>
      <c r="B25" s="53"/>
      <c r="C25" s="54" t="str">
        <f>C16</f>
        <v>PRIPRAVLJALNA IN ZAKLJUČNA DELA</v>
      </c>
      <c r="D25" s="53"/>
      <c r="E25" s="53"/>
      <c r="F25" s="53"/>
      <c r="G25" s="55"/>
      <c r="H25" s="53"/>
      <c r="I25" s="94"/>
      <c r="J25" s="53"/>
      <c r="K25" s="56"/>
      <c r="L25" s="57"/>
      <c r="M25" s="58"/>
    </row>
    <row r="26" spans="1:13" x14ac:dyDescent="0.25">
      <c r="L26" s="50"/>
      <c r="M26" s="51"/>
    </row>
    <row r="27" spans="1:13" ht="30" x14ac:dyDescent="0.25">
      <c r="A27" s="59" t="s">
        <v>70</v>
      </c>
      <c r="C27" s="60" t="s">
        <v>130</v>
      </c>
      <c r="D27" s="61"/>
      <c r="F27" s="61"/>
      <c r="G27" s="62"/>
      <c r="I27" s="95"/>
      <c r="J27" s="63"/>
      <c r="K27" s="63"/>
      <c r="L27" s="50"/>
      <c r="M27" s="51"/>
    </row>
    <row r="28" spans="1:13" x14ac:dyDescent="0.25">
      <c r="A28" s="64"/>
      <c r="E28" s="34" t="s">
        <v>11</v>
      </c>
      <c r="G28" s="65">
        <v>203.5</v>
      </c>
      <c r="I28" s="11"/>
      <c r="J28" s="63"/>
      <c r="K28" s="66">
        <f>G28*I28</f>
        <v>0</v>
      </c>
      <c r="L28" s="50"/>
      <c r="M28" s="51"/>
    </row>
    <row r="29" spans="1:13" x14ac:dyDescent="0.25">
      <c r="A29" s="64"/>
      <c r="G29" s="62"/>
      <c r="I29" s="95"/>
      <c r="J29" s="63"/>
      <c r="K29" s="63"/>
      <c r="L29" s="50"/>
      <c r="M29" s="51"/>
    </row>
    <row r="30" spans="1:13" ht="120" x14ac:dyDescent="0.25">
      <c r="A30" s="59" t="s">
        <v>74</v>
      </c>
      <c r="C30" s="61" t="s">
        <v>133</v>
      </c>
      <c r="L30" s="50"/>
      <c r="M30" s="51"/>
    </row>
    <row r="31" spans="1:13" x14ac:dyDescent="0.25">
      <c r="C31" s="34" t="s">
        <v>17</v>
      </c>
      <c r="E31" s="34" t="s">
        <v>8</v>
      </c>
      <c r="G31" s="65">
        <v>20</v>
      </c>
      <c r="I31" s="11"/>
      <c r="J31" s="63"/>
      <c r="K31" s="66">
        <f t="shared" ref="K31:K36" si="0">G31*I31</f>
        <v>0</v>
      </c>
      <c r="L31" s="50"/>
      <c r="M31" s="51"/>
    </row>
    <row r="32" spans="1:13" x14ac:dyDescent="0.25">
      <c r="C32" s="34" t="s">
        <v>9</v>
      </c>
      <c r="E32" s="34" t="s">
        <v>8</v>
      </c>
      <c r="G32" s="65">
        <v>22</v>
      </c>
      <c r="I32" s="11"/>
      <c r="J32" s="63"/>
      <c r="K32" s="66">
        <f t="shared" si="0"/>
        <v>0</v>
      </c>
      <c r="L32" s="50"/>
      <c r="M32" s="51"/>
    </row>
    <row r="33" spans="1:13" x14ac:dyDescent="0.25">
      <c r="C33" s="34" t="s">
        <v>102</v>
      </c>
      <c r="E33" s="34" t="s">
        <v>8</v>
      </c>
      <c r="G33" s="65">
        <v>15</v>
      </c>
      <c r="I33" s="11"/>
      <c r="J33" s="63"/>
      <c r="K33" s="66">
        <f t="shared" si="0"/>
        <v>0</v>
      </c>
      <c r="L33" s="50"/>
      <c r="M33" s="51"/>
    </row>
    <row r="34" spans="1:13" x14ac:dyDescent="0.25">
      <c r="C34" s="34" t="s">
        <v>18</v>
      </c>
      <c r="E34" s="34" t="s">
        <v>8</v>
      </c>
      <c r="G34" s="65">
        <v>1</v>
      </c>
      <c r="I34" s="11"/>
      <c r="J34" s="63"/>
      <c r="K34" s="66">
        <f t="shared" si="0"/>
        <v>0</v>
      </c>
      <c r="L34" s="50"/>
      <c r="M34" s="51"/>
    </row>
    <row r="35" spans="1:13" x14ac:dyDescent="0.25">
      <c r="C35" s="34" t="s">
        <v>19</v>
      </c>
      <c r="E35" s="34" t="s">
        <v>8</v>
      </c>
      <c r="G35" s="65">
        <v>1</v>
      </c>
      <c r="I35" s="11"/>
      <c r="J35" s="63"/>
      <c r="K35" s="66">
        <f t="shared" si="0"/>
        <v>0</v>
      </c>
      <c r="L35" s="50"/>
      <c r="M35" s="51"/>
    </row>
    <row r="36" spans="1:13" x14ac:dyDescent="0.25">
      <c r="C36" s="34" t="s">
        <v>20</v>
      </c>
      <c r="E36" s="34" t="s">
        <v>8</v>
      </c>
      <c r="G36" s="65">
        <v>8</v>
      </c>
      <c r="I36" s="11"/>
      <c r="J36" s="63"/>
      <c r="K36" s="66">
        <f t="shared" si="0"/>
        <v>0</v>
      </c>
      <c r="L36" s="50"/>
      <c r="M36" s="51"/>
    </row>
    <row r="37" spans="1:13" x14ac:dyDescent="0.25">
      <c r="L37" s="50"/>
      <c r="M37" s="51"/>
    </row>
    <row r="38" spans="1:13" ht="60" x14ac:dyDescent="0.25">
      <c r="A38" s="59" t="s">
        <v>75</v>
      </c>
      <c r="C38" s="61" t="s">
        <v>21</v>
      </c>
      <c r="L38" s="50"/>
      <c r="M38" s="51"/>
    </row>
    <row r="39" spans="1:13" x14ac:dyDescent="0.25">
      <c r="C39" s="34" t="s">
        <v>17</v>
      </c>
      <c r="E39" s="34" t="s">
        <v>118</v>
      </c>
      <c r="G39" s="65">
        <v>5</v>
      </c>
      <c r="I39" s="11"/>
      <c r="J39" s="63"/>
      <c r="K39" s="66">
        <f t="shared" ref="K39:K44" si="1">G39*I39</f>
        <v>0</v>
      </c>
      <c r="L39" s="50"/>
      <c r="M39" s="51"/>
    </row>
    <row r="40" spans="1:13" x14ac:dyDescent="0.25">
      <c r="C40" s="34" t="s">
        <v>9</v>
      </c>
      <c r="E40" s="34" t="s">
        <v>118</v>
      </c>
      <c r="G40" s="65">
        <v>5</v>
      </c>
      <c r="I40" s="11"/>
      <c r="J40" s="63"/>
      <c r="K40" s="66">
        <f t="shared" si="1"/>
        <v>0</v>
      </c>
      <c r="L40" s="50"/>
      <c r="M40" s="51"/>
    </row>
    <row r="41" spans="1:13" x14ac:dyDescent="0.25">
      <c r="C41" s="34" t="s">
        <v>102</v>
      </c>
      <c r="E41" s="34" t="s">
        <v>118</v>
      </c>
      <c r="G41" s="65">
        <v>4</v>
      </c>
      <c r="I41" s="11"/>
      <c r="J41" s="63"/>
      <c r="K41" s="66">
        <f t="shared" si="1"/>
        <v>0</v>
      </c>
      <c r="L41" s="50"/>
      <c r="M41" s="51"/>
    </row>
    <row r="42" spans="1:13" x14ac:dyDescent="0.25">
      <c r="C42" s="34" t="s">
        <v>18</v>
      </c>
      <c r="E42" s="34" t="s">
        <v>118</v>
      </c>
      <c r="G42" s="65">
        <v>1</v>
      </c>
      <c r="I42" s="11"/>
      <c r="J42" s="63"/>
      <c r="K42" s="66">
        <f t="shared" si="1"/>
        <v>0</v>
      </c>
      <c r="L42" s="50"/>
      <c r="M42" s="51"/>
    </row>
    <row r="43" spans="1:13" x14ac:dyDescent="0.25">
      <c r="C43" s="34" t="s">
        <v>19</v>
      </c>
      <c r="E43" s="34" t="s">
        <v>118</v>
      </c>
      <c r="G43" s="65">
        <v>1</v>
      </c>
      <c r="I43" s="11"/>
      <c r="J43" s="63"/>
      <c r="K43" s="66">
        <f t="shared" si="1"/>
        <v>0</v>
      </c>
      <c r="L43" s="50"/>
      <c r="M43" s="51"/>
    </row>
    <row r="44" spans="1:13" x14ac:dyDescent="0.25">
      <c r="C44" s="34" t="s">
        <v>20</v>
      </c>
      <c r="E44" s="34" t="s">
        <v>118</v>
      </c>
      <c r="G44" s="65">
        <v>3</v>
      </c>
      <c r="I44" s="11"/>
      <c r="J44" s="63"/>
      <c r="K44" s="66">
        <f t="shared" si="1"/>
        <v>0</v>
      </c>
      <c r="L44" s="50"/>
      <c r="M44" s="51"/>
    </row>
    <row r="45" spans="1:13" x14ac:dyDescent="0.25">
      <c r="L45" s="50"/>
      <c r="M45" s="51"/>
    </row>
    <row r="46" spans="1:13" ht="60" x14ac:dyDescent="0.25">
      <c r="A46" s="59" t="s">
        <v>76</v>
      </c>
      <c r="C46" s="61" t="s">
        <v>132</v>
      </c>
      <c r="L46" s="50"/>
      <c r="M46" s="51"/>
    </row>
    <row r="47" spans="1:13" x14ac:dyDescent="0.25">
      <c r="E47" s="34" t="s">
        <v>8</v>
      </c>
      <c r="G47" s="65">
        <v>8</v>
      </c>
      <c r="I47" s="11"/>
      <c r="J47" s="63"/>
      <c r="K47" s="66">
        <f>G47*I47</f>
        <v>0</v>
      </c>
      <c r="L47" s="59"/>
      <c r="M47" s="51"/>
    </row>
    <row r="48" spans="1:13" x14ac:dyDescent="0.25">
      <c r="L48" s="50"/>
      <c r="M48" s="51"/>
    </row>
    <row r="49" spans="1:13" ht="45" x14ac:dyDescent="0.25">
      <c r="A49" s="59" t="s">
        <v>77</v>
      </c>
      <c r="C49" s="61" t="s">
        <v>108</v>
      </c>
      <c r="L49" s="50"/>
      <c r="M49" s="51"/>
    </row>
    <row r="50" spans="1:13" x14ac:dyDescent="0.25">
      <c r="E50" s="34" t="s">
        <v>7</v>
      </c>
      <c r="G50" s="65">
        <v>203.5</v>
      </c>
      <c r="I50" s="11"/>
      <c r="J50" s="63"/>
      <c r="K50" s="66">
        <f>G50*I50</f>
        <v>0</v>
      </c>
      <c r="L50" s="50"/>
      <c r="M50" s="51"/>
    </row>
    <row r="51" spans="1:13" x14ac:dyDescent="0.25">
      <c r="L51" s="50"/>
      <c r="M51" s="51"/>
    </row>
    <row r="52" spans="1:13" x14ac:dyDescent="0.25">
      <c r="A52" s="59" t="s">
        <v>78</v>
      </c>
      <c r="C52" s="34" t="s">
        <v>22</v>
      </c>
      <c r="L52" s="50"/>
      <c r="M52" s="51"/>
    </row>
    <row r="53" spans="1:13" x14ac:dyDescent="0.25">
      <c r="E53" s="34" t="s">
        <v>23</v>
      </c>
      <c r="G53" s="65">
        <v>41</v>
      </c>
      <c r="I53" s="67">
        <v>42</v>
      </c>
      <c r="J53" s="63"/>
      <c r="K53" s="66">
        <f>G53*I53</f>
        <v>1722</v>
      </c>
      <c r="L53" s="50"/>
      <c r="M53" s="51"/>
    </row>
    <row r="54" spans="1:13" x14ac:dyDescent="0.25">
      <c r="L54" s="50"/>
      <c r="M54" s="51"/>
    </row>
    <row r="55" spans="1:13" ht="45" x14ac:dyDescent="0.25">
      <c r="A55" s="59" t="s">
        <v>79</v>
      </c>
      <c r="C55" s="61" t="s">
        <v>24</v>
      </c>
      <c r="L55" s="50"/>
      <c r="M55" s="51"/>
    </row>
    <row r="56" spans="1:13" x14ac:dyDescent="0.25">
      <c r="A56" s="59"/>
      <c r="C56" s="61"/>
      <c r="E56" s="34" t="s">
        <v>23</v>
      </c>
      <c r="G56" s="65">
        <v>41</v>
      </c>
      <c r="I56" s="11"/>
      <c r="J56" s="63"/>
      <c r="K56" s="66">
        <f>G56*I56</f>
        <v>0</v>
      </c>
      <c r="L56" s="50"/>
      <c r="M56" s="51"/>
    </row>
    <row r="57" spans="1:13" x14ac:dyDescent="0.25">
      <c r="A57" s="64"/>
      <c r="G57" s="62"/>
      <c r="I57" s="95"/>
      <c r="J57" s="63"/>
      <c r="K57" s="63"/>
      <c r="L57" s="50"/>
      <c r="M57" s="51"/>
    </row>
    <row r="58" spans="1:13" ht="16.5" thickBot="1" x14ac:dyDescent="0.3">
      <c r="A58" s="68"/>
      <c r="B58" s="69"/>
      <c r="C58" s="68" t="s">
        <v>25</v>
      </c>
      <c r="D58" s="69"/>
      <c r="E58" s="69"/>
      <c r="F58" s="69"/>
      <c r="G58" s="70"/>
      <c r="H58" s="69"/>
      <c r="I58" s="96"/>
      <c r="J58" s="71"/>
      <c r="K58" s="72">
        <f>SUM(K25:K57)</f>
        <v>1722</v>
      </c>
      <c r="L58" s="50"/>
      <c r="M58" s="51"/>
    </row>
    <row r="59" spans="1:13" ht="15.75" thickTop="1" x14ac:dyDescent="0.25">
      <c r="F59" s="50"/>
      <c r="G59" s="73"/>
      <c r="H59" s="50"/>
      <c r="I59" s="13"/>
      <c r="J59" s="50"/>
      <c r="L59" s="50"/>
      <c r="M59" s="51"/>
    </row>
    <row r="60" spans="1:13" s="41" customFormat="1" ht="15.75" x14ac:dyDescent="0.25">
      <c r="A60" s="52" t="s">
        <v>16</v>
      </c>
      <c r="B60" s="53"/>
      <c r="C60" s="54" t="str">
        <f>C17</f>
        <v>GRADBENO-ZEMELJSKA DELA</v>
      </c>
      <c r="D60" s="53"/>
      <c r="E60" s="53"/>
      <c r="F60" s="53"/>
      <c r="G60" s="55"/>
      <c r="H60" s="53"/>
      <c r="I60" s="94"/>
      <c r="J60" s="53"/>
      <c r="K60" s="56"/>
      <c r="L60" s="57"/>
      <c r="M60" s="58"/>
    </row>
    <row r="61" spans="1:13" s="41" customFormat="1" ht="15.75" x14ac:dyDescent="0.25">
      <c r="A61" s="74"/>
      <c r="C61" s="75"/>
      <c r="G61" s="42"/>
      <c r="I61" s="91"/>
      <c r="L61" s="57"/>
      <c r="M61" s="58"/>
    </row>
    <row r="62" spans="1:13" s="41" customFormat="1" ht="15.75" x14ac:dyDescent="0.25">
      <c r="A62" s="74"/>
      <c r="C62" s="61" t="s">
        <v>162</v>
      </c>
      <c r="G62" s="42"/>
      <c r="I62" s="91"/>
      <c r="L62" s="57"/>
      <c r="M62" s="58"/>
    </row>
    <row r="63" spans="1:13" s="41" customFormat="1" ht="135.75" customHeight="1" x14ac:dyDescent="0.25">
      <c r="A63" s="74"/>
      <c r="C63" s="76" t="s">
        <v>171</v>
      </c>
      <c r="G63" s="42"/>
      <c r="I63" s="91"/>
      <c r="L63" s="57"/>
      <c r="M63" s="58"/>
    </row>
    <row r="64" spans="1:13" s="41" customFormat="1" ht="150" x14ac:dyDescent="0.25">
      <c r="A64" s="74"/>
      <c r="C64" s="76" t="s">
        <v>172</v>
      </c>
      <c r="G64" s="42"/>
      <c r="I64" s="91"/>
      <c r="L64" s="57"/>
      <c r="M64" s="58"/>
    </row>
    <row r="65" spans="1:13" x14ac:dyDescent="0.25">
      <c r="L65" s="50"/>
      <c r="M65" s="51"/>
    </row>
    <row r="66" spans="1:13" ht="90" x14ac:dyDescent="0.25">
      <c r="A66" s="59" t="s">
        <v>80</v>
      </c>
      <c r="C66" s="61" t="s">
        <v>136</v>
      </c>
      <c r="D66" s="61"/>
      <c r="F66" s="61"/>
      <c r="G66" s="62"/>
      <c r="I66" s="95"/>
      <c r="J66" s="63"/>
      <c r="K66" s="63"/>
      <c r="L66" s="50"/>
      <c r="M66" s="51"/>
    </row>
    <row r="67" spans="1:13" x14ac:dyDescent="0.25">
      <c r="A67" s="64"/>
      <c r="C67" s="34" t="s">
        <v>134</v>
      </c>
      <c r="L67" s="50"/>
      <c r="M67" s="51"/>
    </row>
    <row r="68" spans="1:13" x14ac:dyDescent="0.25">
      <c r="A68" s="64"/>
      <c r="E68" s="34" t="s">
        <v>26</v>
      </c>
      <c r="G68" s="65">
        <v>897</v>
      </c>
      <c r="I68" s="11"/>
      <c r="J68" s="63"/>
      <c r="K68" s="66">
        <f>G68*I68</f>
        <v>0</v>
      </c>
      <c r="L68" s="50"/>
      <c r="M68" s="51"/>
    </row>
    <row r="69" spans="1:13" x14ac:dyDescent="0.25">
      <c r="L69" s="50"/>
      <c r="M69" s="51"/>
    </row>
    <row r="70" spans="1:13" ht="75" x14ac:dyDescent="0.25">
      <c r="A70" s="59" t="s">
        <v>81</v>
      </c>
      <c r="C70" s="61" t="s">
        <v>137</v>
      </c>
      <c r="D70" s="61"/>
      <c r="F70" s="61"/>
      <c r="G70" s="62"/>
      <c r="I70" s="95"/>
      <c r="J70" s="63"/>
      <c r="K70" s="63"/>
      <c r="L70" s="50"/>
      <c r="M70" s="51"/>
    </row>
    <row r="71" spans="1:13" x14ac:dyDescent="0.25">
      <c r="A71" s="64"/>
      <c r="C71" s="34" t="s">
        <v>134</v>
      </c>
      <c r="E71" s="34" t="s">
        <v>26</v>
      </c>
      <c r="G71" s="65">
        <v>19.5</v>
      </c>
      <c r="I71" s="11"/>
      <c r="J71" s="63"/>
      <c r="K71" s="66">
        <f>G71*I71</f>
        <v>0</v>
      </c>
      <c r="L71" s="50"/>
      <c r="M71" s="51"/>
    </row>
    <row r="72" spans="1:13" x14ac:dyDescent="0.25">
      <c r="G72" s="62"/>
      <c r="I72" s="95"/>
      <c r="J72" s="63"/>
      <c r="K72" s="63"/>
      <c r="L72" s="50"/>
      <c r="M72" s="51"/>
    </row>
    <row r="73" spans="1:13" ht="257.25" customHeight="1" x14ac:dyDescent="0.25">
      <c r="A73" s="59" t="s">
        <v>82</v>
      </c>
      <c r="C73" s="77" t="s">
        <v>135</v>
      </c>
      <c r="L73" s="50"/>
      <c r="M73" s="51"/>
    </row>
    <row r="74" spans="1:13" x14ac:dyDescent="0.25">
      <c r="E74" s="34" t="s">
        <v>26</v>
      </c>
      <c r="G74" s="65">
        <v>67</v>
      </c>
      <c r="I74" s="11"/>
      <c r="J74" s="63"/>
      <c r="K74" s="66">
        <f>G74*I74</f>
        <v>0</v>
      </c>
      <c r="L74" s="50"/>
      <c r="M74" s="51"/>
    </row>
    <row r="75" spans="1:13" x14ac:dyDescent="0.25">
      <c r="L75" s="50"/>
      <c r="M75" s="51"/>
    </row>
    <row r="76" spans="1:13" ht="30" x14ac:dyDescent="0.25">
      <c r="A76" s="59" t="s">
        <v>83</v>
      </c>
      <c r="C76" s="61" t="s">
        <v>182</v>
      </c>
      <c r="L76" s="50"/>
      <c r="M76" s="51"/>
    </row>
    <row r="77" spans="1:13" x14ac:dyDescent="0.25">
      <c r="E77" s="34" t="s">
        <v>27</v>
      </c>
      <c r="G77" s="65">
        <v>708.4</v>
      </c>
      <c r="I77" s="11"/>
      <c r="J77" s="63"/>
      <c r="K77" s="66">
        <f>G77*I77</f>
        <v>0</v>
      </c>
      <c r="L77" s="50"/>
      <c r="M77" s="51"/>
    </row>
    <row r="78" spans="1:13" x14ac:dyDescent="0.25">
      <c r="L78" s="50"/>
      <c r="M78" s="51"/>
    </row>
    <row r="79" spans="1:13" ht="45" x14ac:dyDescent="0.25">
      <c r="A79" s="59" t="s">
        <v>84</v>
      </c>
      <c r="C79" s="61" t="s">
        <v>193</v>
      </c>
      <c r="L79" s="50"/>
      <c r="M79" s="51"/>
    </row>
    <row r="80" spans="1:13" x14ac:dyDescent="0.25">
      <c r="E80" s="34" t="s">
        <v>27</v>
      </c>
      <c r="G80" s="65">
        <v>200</v>
      </c>
      <c r="I80" s="11"/>
      <c r="J80" s="63"/>
      <c r="K80" s="66">
        <f>G80*I80</f>
        <v>0</v>
      </c>
      <c r="L80" s="50"/>
      <c r="M80" s="51"/>
    </row>
    <row r="81" spans="1:13" x14ac:dyDescent="0.25">
      <c r="L81" s="50"/>
      <c r="M81" s="51"/>
    </row>
    <row r="82" spans="1:13" ht="45" x14ac:dyDescent="0.25">
      <c r="A82" s="59" t="s">
        <v>85</v>
      </c>
      <c r="C82" s="61" t="s">
        <v>183</v>
      </c>
      <c r="L82" s="50"/>
      <c r="M82" s="51"/>
    </row>
    <row r="83" spans="1:13" x14ac:dyDescent="0.25">
      <c r="A83" s="59"/>
      <c r="C83" s="61"/>
      <c r="E83" s="34" t="s">
        <v>27</v>
      </c>
      <c r="G83" s="65">
        <v>203.5</v>
      </c>
      <c r="I83" s="11"/>
      <c r="J83" s="63"/>
      <c r="K83" s="66">
        <f>G83*I83</f>
        <v>0</v>
      </c>
      <c r="L83" s="50"/>
      <c r="M83" s="51"/>
    </row>
    <row r="84" spans="1:13" x14ac:dyDescent="0.25">
      <c r="L84" s="50"/>
      <c r="M84" s="51"/>
    </row>
    <row r="85" spans="1:13" ht="90" x14ac:dyDescent="0.25">
      <c r="A85" s="59" t="s">
        <v>86</v>
      </c>
      <c r="C85" s="61" t="s">
        <v>143</v>
      </c>
      <c r="L85" s="50"/>
      <c r="M85" s="51"/>
    </row>
    <row r="86" spans="1:13" x14ac:dyDescent="0.25">
      <c r="A86" s="59"/>
      <c r="C86" s="61"/>
      <c r="E86" s="34" t="s">
        <v>26</v>
      </c>
      <c r="G86" s="65">
        <v>37.6</v>
      </c>
      <c r="I86" s="11"/>
      <c r="J86" s="63"/>
      <c r="K86" s="66">
        <f>G86*I86</f>
        <v>0</v>
      </c>
      <c r="L86" s="50"/>
      <c r="M86" s="51"/>
    </row>
    <row r="87" spans="1:13" x14ac:dyDescent="0.25">
      <c r="L87" s="50"/>
      <c r="M87" s="51"/>
    </row>
    <row r="88" spans="1:13" ht="168" customHeight="1" x14ac:dyDescent="0.25">
      <c r="A88" s="59" t="s">
        <v>87</v>
      </c>
      <c r="C88" s="76" t="s">
        <v>144</v>
      </c>
      <c r="L88" s="50"/>
      <c r="M88" s="51"/>
    </row>
    <row r="89" spans="1:13" ht="15" customHeight="1" x14ac:dyDescent="0.25">
      <c r="A89" s="59"/>
      <c r="C89" s="76"/>
      <c r="E89" s="34" t="s">
        <v>26</v>
      </c>
      <c r="G89" s="65">
        <v>129.30000000000001</v>
      </c>
      <c r="I89" s="11"/>
      <c r="J89" s="63"/>
      <c r="K89" s="66">
        <f>G89*I89</f>
        <v>0</v>
      </c>
      <c r="L89" s="50"/>
      <c r="M89" s="51"/>
    </row>
    <row r="90" spans="1:13" x14ac:dyDescent="0.25">
      <c r="L90" s="50"/>
      <c r="M90" s="51"/>
    </row>
    <row r="91" spans="1:13" ht="75" x14ac:dyDescent="0.25">
      <c r="A91" s="59" t="s">
        <v>88</v>
      </c>
      <c r="C91" s="61" t="s">
        <v>139</v>
      </c>
      <c r="L91" s="50"/>
      <c r="M91" s="51"/>
    </row>
    <row r="92" spans="1:13" x14ac:dyDescent="0.25">
      <c r="A92" s="59"/>
      <c r="C92" s="61"/>
      <c r="E92" s="34" t="s">
        <v>26</v>
      </c>
      <c r="G92" s="65">
        <v>374.57</v>
      </c>
      <c r="I92" s="11"/>
      <c r="J92" s="63"/>
      <c r="K92" s="66">
        <f>G92*I92</f>
        <v>0</v>
      </c>
      <c r="L92" s="50"/>
      <c r="M92" s="51"/>
    </row>
    <row r="93" spans="1:13" x14ac:dyDescent="0.25">
      <c r="L93" s="50"/>
      <c r="M93" s="51"/>
    </row>
    <row r="94" spans="1:13" ht="90" x14ac:dyDescent="0.25">
      <c r="A94" s="59" t="s">
        <v>89</v>
      </c>
      <c r="C94" s="61" t="s">
        <v>138</v>
      </c>
      <c r="E94" s="34" t="s">
        <v>26</v>
      </c>
      <c r="G94" s="65">
        <v>160.53000000000003</v>
      </c>
      <c r="I94" s="11"/>
      <c r="J94" s="63"/>
      <c r="K94" s="66">
        <f>G94*I94</f>
        <v>0</v>
      </c>
      <c r="L94" s="50"/>
      <c r="M94" s="51"/>
    </row>
    <row r="95" spans="1:13" x14ac:dyDescent="0.25">
      <c r="L95" s="50"/>
      <c r="M95" s="51"/>
    </row>
    <row r="96" spans="1:13" ht="105" x14ac:dyDescent="0.25">
      <c r="A96" s="59" t="s">
        <v>90</v>
      </c>
      <c r="C96" s="61" t="s">
        <v>140</v>
      </c>
      <c r="L96" s="50"/>
      <c r="M96" s="51"/>
    </row>
    <row r="97" spans="1:13" x14ac:dyDescent="0.25">
      <c r="A97" s="59"/>
      <c r="C97" s="61"/>
      <c r="E97" s="34" t="s">
        <v>26</v>
      </c>
      <c r="G97" s="65">
        <v>522.43000000000006</v>
      </c>
      <c r="I97" s="11"/>
      <c r="J97" s="63"/>
      <c r="K97" s="66">
        <f>G97*I97</f>
        <v>0</v>
      </c>
      <c r="L97" s="50"/>
      <c r="M97" s="51"/>
    </row>
    <row r="98" spans="1:13" x14ac:dyDescent="0.25">
      <c r="A98" s="36"/>
      <c r="B98" s="36"/>
      <c r="C98" s="36"/>
      <c r="D98" s="36"/>
      <c r="E98" s="36"/>
      <c r="F98" s="36"/>
      <c r="H98" s="36"/>
      <c r="I98" s="97"/>
      <c r="J98" s="36"/>
      <c r="K98" s="36"/>
    </row>
    <row r="99" spans="1:13" ht="60" x14ac:dyDescent="0.25">
      <c r="A99" s="78" t="s">
        <v>146</v>
      </c>
      <c r="B99" s="36"/>
      <c r="C99" s="77" t="s">
        <v>142</v>
      </c>
      <c r="D99" s="36"/>
      <c r="L99" s="50"/>
      <c r="M99" s="51"/>
    </row>
    <row r="100" spans="1:13" x14ac:dyDescent="0.25">
      <c r="A100" s="78"/>
      <c r="B100" s="36"/>
      <c r="C100" s="77" t="s">
        <v>164</v>
      </c>
      <c r="D100" s="36"/>
      <c r="E100" s="36" t="s">
        <v>11</v>
      </c>
      <c r="F100" s="36"/>
      <c r="G100" s="65">
        <v>100.2</v>
      </c>
      <c r="H100" s="36"/>
      <c r="I100" s="9"/>
      <c r="J100" s="80"/>
      <c r="K100" s="79">
        <f>G100*I100</f>
        <v>0</v>
      </c>
      <c r="L100" s="50"/>
      <c r="M100" s="51"/>
    </row>
    <row r="101" spans="1:13" x14ac:dyDescent="0.25">
      <c r="A101" s="36"/>
      <c r="B101" s="36"/>
      <c r="C101" s="36"/>
      <c r="D101" s="36"/>
      <c r="E101" s="36"/>
      <c r="F101" s="36"/>
      <c r="H101" s="36"/>
      <c r="I101" s="97"/>
      <c r="J101" s="36"/>
      <c r="K101" s="36"/>
    </row>
    <row r="102" spans="1:13" ht="60" x14ac:dyDescent="0.25">
      <c r="A102" s="78" t="s">
        <v>147</v>
      </c>
      <c r="B102" s="36"/>
      <c r="C102" s="77" t="s">
        <v>141</v>
      </c>
      <c r="D102" s="36"/>
      <c r="L102" s="50"/>
      <c r="M102" s="51"/>
    </row>
    <row r="103" spans="1:13" x14ac:dyDescent="0.25">
      <c r="A103" s="78"/>
      <c r="B103" s="36"/>
      <c r="C103" s="77" t="s">
        <v>165</v>
      </c>
      <c r="D103" s="36"/>
      <c r="E103" s="36" t="s">
        <v>11</v>
      </c>
      <c r="F103" s="36"/>
      <c r="G103" s="65">
        <v>103.4</v>
      </c>
      <c r="H103" s="36"/>
      <c r="I103" s="9"/>
      <c r="J103" s="80"/>
      <c r="K103" s="79">
        <f>G103*I103</f>
        <v>0</v>
      </c>
      <c r="L103" s="50"/>
      <c r="M103" s="51"/>
    </row>
    <row r="104" spans="1:13" x14ac:dyDescent="0.25">
      <c r="A104" s="36"/>
      <c r="B104" s="36"/>
      <c r="C104" s="36"/>
      <c r="D104" s="36"/>
      <c r="E104" s="36"/>
      <c r="F104" s="36"/>
      <c r="H104" s="36"/>
      <c r="I104" s="97"/>
      <c r="J104" s="36"/>
      <c r="K104" s="36"/>
    </row>
    <row r="105" spans="1:13" ht="225" x14ac:dyDescent="0.25">
      <c r="A105" s="59" t="s">
        <v>148</v>
      </c>
      <c r="C105" s="61" t="s">
        <v>151</v>
      </c>
      <c r="L105" s="50"/>
      <c r="M105" s="51"/>
    </row>
    <row r="106" spans="1:13" x14ac:dyDescent="0.25">
      <c r="A106" s="59"/>
      <c r="C106" s="61" t="s">
        <v>166</v>
      </c>
      <c r="E106" s="34" t="s">
        <v>8</v>
      </c>
      <c r="G106" s="65">
        <v>1</v>
      </c>
      <c r="I106" s="11"/>
      <c r="J106" s="63"/>
      <c r="K106" s="66">
        <f>G106*I106</f>
        <v>0</v>
      </c>
      <c r="L106" s="50"/>
      <c r="M106" s="51"/>
    </row>
    <row r="107" spans="1:13" x14ac:dyDescent="0.25">
      <c r="A107" s="36"/>
    </row>
    <row r="108" spans="1:13" ht="225" x14ac:dyDescent="0.25">
      <c r="A108" s="59" t="s">
        <v>149</v>
      </c>
      <c r="C108" s="61" t="s">
        <v>163</v>
      </c>
      <c r="L108" s="50"/>
      <c r="M108" s="51"/>
    </row>
    <row r="109" spans="1:13" x14ac:dyDescent="0.25">
      <c r="A109" s="59"/>
      <c r="C109" s="61" t="s">
        <v>169</v>
      </c>
      <c r="E109" s="34" t="s">
        <v>8</v>
      </c>
      <c r="G109" s="65">
        <v>7</v>
      </c>
      <c r="I109" s="11"/>
      <c r="J109" s="63"/>
      <c r="K109" s="66">
        <f>G109*I109</f>
        <v>0</v>
      </c>
      <c r="L109" s="50"/>
      <c r="M109" s="51"/>
    </row>
    <row r="110" spans="1:13" x14ac:dyDescent="0.25">
      <c r="A110" s="36"/>
    </row>
    <row r="111" spans="1:13" s="81" customFormat="1" ht="225" x14ac:dyDescent="0.25">
      <c r="A111" s="59" t="s">
        <v>154</v>
      </c>
      <c r="C111" s="82" t="s">
        <v>152</v>
      </c>
      <c r="I111" s="98"/>
      <c r="L111" s="83"/>
      <c r="M111" s="84"/>
    </row>
    <row r="112" spans="1:13" s="81" customFormat="1" x14ac:dyDescent="0.25">
      <c r="A112" s="59"/>
      <c r="C112" s="82"/>
      <c r="E112" s="36" t="s">
        <v>6</v>
      </c>
      <c r="F112" s="36"/>
      <c r="G112" s="65">
        <v>8</v>
      </c>
      <c r="H112" s="36"/>
      <c r="I112" s="9"/>
      <c r="J112" s="80"/>
      <c r="K112" s="79">
        <f t="shared" ref="K112" si="2">G112*I112</f>
        <v>0</v>
      </c>
      <c r="L112" s="83"/>
      <c r="M112" s="84"/>
    </row>
    <row r="113" spans="1:13" s="36" customFormat="1" x14ac:dyDescent="0.25">
      <c r="A113" s="34"/>
      <c r="G113" s="62"/>
      <c r="I113" s="15"/>
      <c r="J113" s="80"/>
      <c r="K113" s="80"/>
      <c r="L113" s="73"/>
      <c r="M113" s="80"/>
    </row>
    <row r="114" spans="1:13" ht="105" x14ac:dyDescent="0.25">
      <c r="A114" s="78" t="s">
        <v>155</v>
      </c>
      <c r="C114" s="61" t="s">
        <v>170</v>
      </c>
      <c r="L114" s="50"/>
      <c r="M114" s="51"/>
    </row>
    <row r="115" spans="1:13" x14ac:dyDescent="0.25">
      <c r="A115" s="78"/>
      <c r="C115" s="61"/>
      <c r="E115" s="34" t="s">
        <v>8</v>
      </c>
      <c r="G115" s="65">
        <v>8</v>
      </c>
      <c r="I115" s="11"/>
      <c r="J115" s="63"/>
      <c r="K115" s="66">
        <f>G115*I115</f>
        <v>0</v>
      </c>
      <c r="L115" s="50"/>
      <c r="M115" s="51"/>
    </row>
    <row r="117" spans="1:13" ht="105" x14ac:dyDescent="0.25">
      <c r="A117" s="78" t="s">
        <v>156</v>
      </c>
      <c r="C117" s="61" t="s">
        <v>153</v>
      </c>
      <c r="L117" s="50"/>
      <c r="M117" s="51"/>
    </row>
    <row r="118" spans="1:13" x14ac:dyDescent="0.25">
      <c r="A118" s="78"/>
      <c r="C118" s="61"/>
      <c r="E118" s="34" t="s">
        <v>8</v>
      </c>
      <c r="G118" s="65">
        <v>8</v>
      </c>
      <c r="I118" s="11"/>
      <c r="J118" s="63"/>
      <c r="K118" s="66">
        <f>G118*I118</f>
        <v>0</v>
      </c>
      <c r="L118" s="50"/>
      <c r="M118" s="51"/>
    </row>
    <row r="120" spans="1:13" ht="210" x14ac:dyDescent="0.25">
      <c r="A120" s="59" t="s">
        <v>190</v>
      </c>
      <c r="C120" s="61" t="s">
        <v>196</v>
      </c>
      <c r="L120" s="50"/>
      <c r="M120" s="51"/>
    </row>
    <row r="121" spans="1:13" x14ac:dyDescent="0.25">
      <c r="A121" s="59"/>
      <c r="C121" s="61"/>
      <c r="E121" s="34" t="s">
        <v>6</v>
      </c>
      <c r="G121" s="65">
        <v>1</v>
      </c>
      <c r="I121" s="11"/>
      <c r="J121" s="63"/>
      <c r="K121" s="66">
        <f>G121*I121</f>
        <v>0</v>
      </c>
      <c r="L121" s="50"/>
      <c r="M121" s="51"/>
    </row>
    <row r="123" spans="1:13" ht="60" x14ac:dyDescent="0.25">
      <c r="A123" s="59" t="s">
        <v>191</v>
      </c>
      <c r="C123" s="61" t="s">
        <v>197</v>
      </c>
      <c r="L123" s="50"/>
      <c r="M123" s="51"/>
    </row>
    <row r="124" spans="1:13" x14ac:dyDescent="0.25">
      <c r="A124" s="59"/>
      <c r="C124" s="61"/>
      <c r="E124" s="34" t="s">
        <v>6</v>
      </c>
      <c r="G124" s="65">
        <v>1</v>
      </c>
      <c r="I124" s="11"/>
      <c r="J124" s="63"/>
      <c r="K124" s="66">
        <f>G124*I124</f>
        <v>0</v>
      </c>
      <c r="L124" s="50"/>
      <c r="M124" s="51"/>
    </row>
    <row r="126" spans="1:13" ht="45" x14ac:dyDescent="0.25">
      <c r="A126" s="59" t="s">
        <v>91</v>
      </c>
      <c r="C126" s="61" t="s">
        <v>145</v>
      </c>
      <c r="L126" s="50"/>
      <c r="M126" s="51"/>
    </row>
    <row r="127" spans="1:13" x14ac:dyDescent="0.25">
      <c r="A127" s="59"/>
      <c r="C127" s="61"/>
      <c r="E127" s="34" t="s">
        <v>26</v>
      </c>
      <c r="G127" s="65">
        <v>10.175000000000001</v>
      </c>
      <c r="I127" s="11"/>
      <c r="J127" s="63"/>
      <c r="K127" s="66">
        <f>G127*I127</f>
        <v>0</v>
      </c>
      <c r="L127" s="50"/>
      <c r="M127" s="51"/>
    </row>
    <row r="129" spans="1:13" ht="60" x14ac:dyDescent="0.25">
      <c r="A129" s="59" t="s">
        <v>92</v>
      </c>
      <c r="C129" s="61" t="s">
        <v>28</v>
      </c>
      <c r="L129" s="50"/>
      <c r="M129" s="51"/>
    </row>
    <row r="130" spans="1:13" x14ac:dyDescent="0.25">
      <c r="A130" s="59"/>
      <c r="C130" s="61"/>
      <c r="E130" s="34" t="s">
        <v>23</v>
      </c>
      <c r="G130" s="65">
        <v>20</v>
      </c>
      <c r="I130" s="11"/>
      <c r="J130" s="63"/>
      <c r="K130" s="66">
        <f>G130*I130</f>
        <v>0</v>
      </c>
      <c r="L130" s="50"/>
      <c r="M130" s="51"/>
    </row>
    <row r="132" spans="1:13" ht="90" x14ac:dyDescent="0.25">
      <c r="A132" s="59" t="s">
        <v>93</v>
      </c>
      <c r="C132" s="61" t="s">
        <v>103</v>
      </c>
      <c r="L132" s="50"/>
      <c r="M132" s="51"/>
    </row>
    <row r="133" spans="1:13" x14ac:dyDescent="0.25">
      <c r="A133" s="59"/>
      <c r="C133" s="61"/>
      <c r="E133" s="34" t="s">
        <v>11</v>
      </c>
      <c r="G133" s="65">
        <v>306.70000000000005</v>
      </c>
      <c r="I133" s="11"/>
      <c r="J133" s="63"/>
      <c r="K133" s="66">
        <f>G133*I133</f>
        <v>0</v>
      </c>
      <c r="L133" s="50"/>
      <c r="M133" s="51"/>
    </row>
    <row r="135" spans="1:13" ht="90" x14ac:dyDescent="0.25">
      <c r="A135" s="59" t="s">
        <v>94</v>
      </c>
      <c r="C135" s="61" t="s">
        <v>29</v>
      </c>
      <c r="L135" s="50"/>
      <c r="M135" s="51"/>
    </row>
    <row r="136" spans="1:13" x14ac:dyDescent="0.25">
      <c r="A136" s="59"/>
      <c r="C136" s="61"/>
      <c r="E136" s="34" t="s">
        <v>11</v>
      </c>
      <c r="G136" s="65">
        <v>167.5</v>
      </c>
      <c r="I136" s="9"/>
      <c r="J136" s="80"/>
      <c r="K136" s="79">
        <f>G136*I136</f>
        <v>0</v>
      </c>
      <c r="L136" s="50"/>
      <c r="M136" s="51"/>
    </row>
    <row r="137" spans="1:13" x14ac:dyDescent="0.25">
      <c r="A137" s="59"/>
      <c r="C137" s="61"/>
      <c r="G137" s="62"/>
      <c r="I137" s="15"/>
      <c r="J137" s="80"/>
      <c r="K137" s="80"/>
      <c r="L137" s="50"/>
      <c r="M137" s="51"/>
    </row>
    <row r="138" spans="1:13" ht="75" x14ac:dyDescent="0.25">
      <c r="A138" s="59" t="s">
        <v>95</v>
      </c>
      <c r="C138" s="61" t="s">
        <v>104</v>
      </c>
      <c r="L138" s="50"/>
      <c r="M138" s="51"/>
    </row>
    <row r="139" spans="1:13" x14ac:dyDescent="0.25">
      <c r="A139" s="59"/>
      <c r="C139" s="61"/>
      <c r="E139" s="34" t="s">
        <v>11</v>
      </c>
      <c r="G139" s="65">
        <v>10</v>
      </c>
      <c r="I139" s="14"/>
      <c r="J139" s="63"/>
      <c r="K139" s="66">
        <f>G139*I139</f>
        <v>0</v>
      </c>
      <c r="L139" s="50"/>
      <c r="M139" s="51"/>
    </row>
    <row r="140" spans="1:13" x14ac:dyDescent="0.25">
      <c r="A140" s="59"/>
      <c r="C140" s="61"/>
      <c r="G140" s="62"/>
      <c r="I140" s="21"/>
      <c r="J140" s="63"/>
      <c r="K140" s="63"/>
      <c r="L140" s="50"/>
      <c r="M140" s="51"/>
    </row>
    <row r="141" spans="1:13" ht="45" x14ac:dyDescent="0.25">
      <c r="A141" s="59" t="s">
        <v>96</v>
      </c>
      <c r="B141" s="37"/>
      <c r="C141" s="77" t="s">
        <v>174</v>
      </c>
      <c r="D141" s="36"/>
      <c r="L141" s="50"/>
      <c r="M141" s="51"/>
    </row>
    <row r="142" spans="1:13" x14ac:dyDescent="0.25">
      <c r="A142" s="59"/>
      <c r="B142" s="37"/>
      <c r="C142" s="77"/>
      <c r="D142" s="36"/>
      <c r="E142" s="36" t="s">
        <v>6</v>
      </c>
      <c r="F142" s="37"/>
      <c r="G142" s="65">
        <v>16</v>
      </c>
      <c r="H142" s="37"/>
      <c r="I142" s="16"/>
      <c r="J142" s="80"/>
      <c r="K142" s="79">
        <f>G142*I142</f>
        <v>0</v>
      </c>
      <c r="L142" s="50"/>
      <c r="M142" s="51"/>
    </row>
    <row r="143" spans="1:13" x14ac:dyDescent="0.25">
      <c r="B143" s="37"/>
      <c r="C143" s="77"/>
      <c r="D143" s="36"/>
      <c r="E143" s="36"/>
      <c r="F143" s="37"/>
      <c r="G143" s="62"/>
      <c r="H143" s="37"/>
      <c r="I143" s="17"/>
      <c r="J143" s="80"/>
      <c r="K143" s="80"/>
      <c r="L143" s="50"/>
      <c r="M143" s="51"/>
    </row>
    <row r="144" spans="1:13" ht="150" x14ac:dyDescent="0.25">
      <c r="A144" s="59" t="s">
        <v>97</v>
      </c>
      <c r="B144" s="37"/>
      <c r="C144" s="77" t="s">
        <v>180</v>
      </c>
      <c r="D144" s="36"/>
      <c r="E144" s="36"/>
      <c r="F144" s="37"/>
      <c r="G144" s="62"/>
      <c r="H144" s="37"/>
      <c r="I144" s="17"/>
      <c r="J144" s="80"/>
      <c r="K144" s="80"/>
      <c r="L144" s="50"/>
      <c r="M144" s="51"/>
    </row>
    <row r="145" spans="1:13" x14ac:dyDescent="0.25">
      <c r="B145" s="37"/>
      <c r="C145" s="77"/>
      <c r="D145" s="36"/>
      <c r="E145" s="36" t="s">
        <v>6</v>
      </c>
      <c r="F145" s="37"/>
      <c r="G145" s="65">
        <v>1</v>
      </c>
      <c r="H145" s="37"/>
      <c r="I145" s="16"/>
      <c r="J145" s="80"/>
      <c r="K145" s="79">
        <f>G145*I145</f>
        <v>0</v>
      </c>
      <c r="L145" s="50"/>
      <c r="M145" s="51"/>
    </row>
    <row r="146" spans="1:13" x14ac:dyDescent="0.25">
      <c r="B146" s="37"/>
      <c r="C146" s="77"/>
      <c r="D146" s="36"/>
      <c r="E146" s="36"/>
      <c r="F146" s="37"/>
      <c r="G146" s="62"/>
      <c r="H146" s="37"/>
      <c r="I146" s="17"/>
      <c r="J146" s="80"/>
      <c r="K146" s="80"/>
      <c r="L146" s="50"/>
      <c r="M146" s="51"/>
    </row>
    <row r="147" spans="1:13" ht="30" x14ac:dyDescent="0.25">
      <c r="A147" s="59" t="s">
        <v>98</v>
      </c>
      <c r="B147" s="37"/>
      <c r="C147" s="77" t="s">
        <v>186</v>
      </c>
      <c r="D147" s="36"/>
      <c r="E147" s="36"/>
      <c r="F147" s="37"/>
      <c r="G147" s="62"/>
      <c r="H147" s="37"/>
      <c r="I147" s="17"/>
      <c r="J147" s="80"/>
      <c r="K147" s="80"/>
      <c r="L147" s="50"/>
      <c r="M147" s="51"/>
    </row>
    <row r="148" spans="1:13" x14ac:dyDescent="0.25">
      <c r="B148" s="37"/>
      <c r="C148" s="77"/>
      <c r="D148" s="36"/>
      <c r="E148" s="36" t="s">
        <v>7</v>
      </c>
      <c r="F148" s="37"/>
      <c r="G148" s="65">
        <v>203.5</v>
      </c>
      <c r="H148" s="37"/>
      <c r="I148" s="16"/>
      <c r="J148" s="80"/>
      <c r="K148" s="79">
        <f>G148*I148</f>
        <v>0</v>
      </c>
      <c r="L148" s="50"/>
      <c r="M148" s="51"/>
    </row>
    <row r="149" spans="1:13" x14ac:dyDescent="0.25">
      <c r="B149" s="37"/>
      <c r="C149" s="77"/>
      <c r="D149" s="36"/>
      <c r="E149" s="36"/>
      <c r="F149" s="37"/>
      <c r="G149" s="62"/>
      <c r="H149" s="37"/>
      <c r="I149" s="17"/>
      <c r="J149" s="80"/>
      <c r="K149" s="80"/>
      <c r="L149" s="50"/>
      <c r="M149" s="51"/>
    </row>
    <row r="150" spans="1:13" ht="75" x14ac:dyDescent="0.25">
      <c r="A150" s="59" t="s">
        <v>99</v>
      </c>
      <c r="B150" s="37"/>
      <c r="C150" s="77" t="s">
        <v>179</v>
      </c>
      <c r="D150" s="36"/>
      <c r="E150" s="36"/>
      <c r="F150" s="37"/>
      <c r="G150" s="62"/>
      <c r="H150" s="37"/>
      <c r="I150" s="17"/>
      <c r="J150" s="80"/>
      <c r="K150" s="80"/>
      <c r="L150" s="50"/>
      <c r="M150" s="51"/>
    </row>
    <row r="151" spans="1:13" x14ac:dyDescent="0.25">
      <c r="B151" s="37"/>
      <c r="C151" s="77"/>
      <c r="D151" s="36"/>
      <c r="E151" s="36" t="s">
        <v>7</v>
      </c>
      <c r="F151" s="37"/>
      <c r="G151" s="65">
        <v>203.5</v>
      </c>
      <c r="H151" s="37"/>
      <c r="I151" s="16"/>
      <c r="J151" s="80"/>
      <c r="K151" s="79">
        <f>G151*I151</f>
        <v>0</v>
      </c>
      <c r="L151" s="50"/>
      <c r="M151" s="51"/>
    </row>
    <row r="152" spans="1:13" x14ac:dyDescent="0.25">
      <c r="B152" s="37"/>
      <c r="C152" s="77"/>
      <c r="D152" s="36"/>
      <c r="E152" s="36"/>
      <c r="F152" s="37"/>
      <c r="G152" s="62"/>
      <c r="H152" s="37"/>
      <c r="I152" s="17"/>
      <c r="J152" s="80"/>
      <c r="K152" s="80"/>
      <c r="L152" s="50"/>
      <c r="M152" s="51"/>
    </row>
    <row r="153" spans="1:13" ht="60" x14ac:dyDescent="0.25">
      <c r="A153" s="59" t="s">
        <v>100</v>
      </c>
      <c r="B153" s="37"/>
      <c r="C153" s="77" t="s">
        <v>188</v>
      </c>
      <c r="D153" s="36"/>
      <c r="E153" s="36"/>
      <c r="F153" s="37"/>
      <c r="G153" s="62"/>
      <c r="H153" s="37"/>
      <c r="I153" s="17"/>
      <c r="J153" s="80"/>
      <c r="K153" s="80"/>
      <c r="L153" s="50"/>
      <c r="M153" s="51"/>
    </row>
    <row r="154" spans="1:13" x14ac:dyDescent="0.25">
      <c r="B154" s="37"/>
      <c r="C154" s="77"/>
      <c r="D154" s="36"/>
      <c r="E154" s="36" t="s">
        <v>7</v>
      </c>
      <c r="F154" s="37"/>
      <c r="G154" s="65">
        <v>203.5</v>
      </c>
      <c r="H154" s="37"/>
      <c r="I154" s="16"/>
      <c r="J154" s="80"/>
      <c r="K154" s="79">
        <f>G154*I154</f>
        <v>0</v>
      </c>
      <c r="L154" s="50"/>
      <c r="M154" s="51"/>
    </row>
    <row r="155" spans="1:13" x14ac:dyDescent="0.25">
      <c r="B155" s="37"/>
      <c r="C155" s="77"/>
      <c r="D155" s="36"/>
      <c r="E155" s="36"/>
      <c r="F155" s="37"/>
      <c r="G155" s="62"/>
      <c r="H155" s="37"/>
      <c r="I155" s="17"/>
      <c r="J155" s="80"/>
      <c r="K155" s="80"/>
      <c r="L155" s="50"/>
      <c r="M155" s="51"/>
    </row>
    <row r="156" spans="1:13" ht="45" x14ac:dyDescent="0.25">
      <c r="A156" s="59" t="s">
        <v>101</v>
      </c>
      <c r="B156" s="37"/>
      <c r="C156" s="77" t="s">
        <v>181</v>
      </c>
      <c r="D156" s="36"/>
      <c r="E156" s="36"/>
      <c r="F156" s="37"/>
      <c r="G156" s="62"/>
      <c r="H156" s="37"/>
      <c r="I156" s="17"/>
      <c r="J156" s="80"/>
      <c r="K156" s="80"/>
      <c r="L156" s="50"/>
      <c r="M156" s="51"/>
    </row>
    <row r="157" spans="1:13" x14ac:dyDescent="0.25">
      <c r="B157" s="37"/>
      <c r="C157" s="77"/>
      <c r="D157" s="36"/>
      <c r="E157" s="36" t="s">
        <v>6</v>
      </c>
      <c r="F157" s="37"/>
      <c r="G157" s="65">
        <v>8</v>
      </c>
      <c r="H157" s="37"/>
      <c r="I157" s="16"/>
      <c r="J157" s="80"/>
      <c r="K157" s="79">
        <f>G157*I157</f>
        <v>0</v>
      </c>
      <c r="L157" s="50"/>
      <c r="M157" s="51"/>
    </row>
    <row r="158" spans="1:13" x14ac:dyDescent="0.25">
      <c r="A158" s="64"/>
      <c r="G158" s="62"/>
      <c r="I158" s="95"/>
      <c r="J158" s="63"/>
      <c r="K158" s="63"/>
      <c r="L158" s="50"/>
      <c r="M158" s="51"/>
    </row>
    <row r="159" spans="1:13" ht="16.5" thickBot="1" x14ac:dyDescent="0.3">
      <c r="A159" s="68"/>
      <c r="B159" s="69"/>
      <c r="C159" s="68" t="s">
        <v>158</v>
      </c>
      <c r="D159" s="69"/>
      <c r="E159" s="69"/>
      <c r="F159" s="69"/>
      <c r="G159" s="70"/>
      <c r="H159" s="69"/>
      <c r="I159" s="96"/>
      <c r="J159" s="71"/>
      <c r="K159" s="72">
        <f>SUM(K60:K158)</f>
        <v>0</v>
      </c>
      <c r="L159" s="50"/>
      <c r="M159" s="51"/>
    </row>
    <row r="160" spans="1:13" ht="15.75" thickTop="1" x14ac:dyDescent="0.25">
      <c r="F160" s="50"/>
      <c r="G160" s="73"/>
      <c r="H160" s="50"/>
      <c r="I160" s="13"/>
      <c r="J160" s="50"/>
      <c r="L160" s="50"/>
      <c r="M160" s="51"/>
    </row>
    <row r="161" spans="1:13" s="41" customFormat="1" ht="15.75" x14ac:dyDescent="0.25">
      <c r="A161" s="52" t="s">
        <v>10</v>
      </c>
      <c r="B161" s="53"/>
      <c r="C161" s="54" t="s">
        <v>160</v>
      </c>
      <c r="D161" s="53"/>
      <c r="E161" s="53"/>
      <c r="F161" s="53"/>
      <c r="G161" s="55"/>
      <c r="H161" s="53"/>
      <c r="I161" s="94"/>
      <c r="J161" s="53"/>
      <c r="K161" s="56"/>
      <c r="L161" s="57"/>
      <c r="M161" s="58"/>
    </row>
    <row r="162" spans="1:13" x14ac:dyDescent="0.25">
      <c r="A162" s="64"/>
      <c r="G162" s="62"/>
      <c r="I162" s="95"/>
      <c r="J162" s="63"/>
      <c r="K162" s="63"/>
      <c r="L162" s="50"/>
      <c r="M162" s="51"/>
    </row>
    <row r="163" spans="1:13" s="41" customFormat="1" ht="15.75" x14ac:dyDescent="0.25">
      <c r="A163" s="74"/>
      <c r="C163" s="61" t="s">
        <v>162</v>
      </c>
      <c r="G163" s="42"/>
      <c r="I163" s="91"/>
      <c r="L163" s="57"/>
      <c r="M163" s="58"/>
    </row>
    <row r="164" spans="1:13" s="41" customFormat="1" ht="240" x14ac:dyDescent="0.25">
      <c r="A164" s="74"/>
      <c r="C164" s="61" t="s">
        <v>173</v>
      </c>
      <c r="G164" s="42"/>
      <c r="I164" s="91"/>
      <c r="L164" s="57"/>
      <c r="M164" s="58"/>
    </row>
    <row r="165" spans="1:13" s="41" customFormat="1" ht="30" x14ac:dyDescent="0.25">
      <c r="A165" s="74"/>
      <c r="C165" s="61" t="s">
        <v>184</v>
      </c>
      <c r="G165" s="42"/>
      <c r="I165" s="91"/>
      <c r="L165" s="57"/>
      <c r="M165" s="58"/>
    </row>
    <row r="166" spans="1:13" x14ac:dyDescent="0.25">
      <c r="L166" s="50"/>
      <c r="M166" s="51"/>
    </row>
    <row r="167" spans="1:13" ht="75" x14ac:dyDescent="0.25">
      <c r="A167" s="59" t="s">
        <v>105</v>
      </c>
      <c r="B167" s="37"/>
      <c r="C167" s="77" t="s">
        <v>175</v>
      </c>
      <c r="D167" s="36"/>
      <c r="L167" s="50"/>
      <c r="M167" s="51"/>
    </row>
    <row r="168" spans="1:13" x14ac:dyDescent="0.25">
      <c r="A168" s="59"/>
      <c r="B168" s="37"/>
      <c r="C168" s="77"/>
      <c r="D168" s="36"/>
      <c r="E168" s="36" t="s">
        <v>6</v>
      </c>
      <c r="F168" s="37"/>
      <c r="G168" s="65">
        <v>1</v>
      </c>
      <c r="H168" s="37"/>
      <c r="I168" s="16"/>
      <c r="J168" s="80"/>
      <c r="K168" s="79">
        <f>G168*I168</f>
        <v>0</v>
      </c>
      <c r="L168" s="50"/>
      <c r="M168" s="51"/>
    </row>
    <row r="169" spans="1:13" x14ac:dyDescent="0.25">
      <c r="B169" s="37"/>
      <c r="C169" s="77"/>
      <c r="D169" s="36"/>
      <c r="E169" s="36"/>
      <c r="F169" s="37"/>
      <c r="G169" s="62"/>
      <c r="H169" s="37"/>
      <c r="I169" s="17"/>
      <c r="J169" s="80"/>
      <c r="K169" s="80"/>
      <c r="L169" s="50"/>
      <c r="M169" s="51"/>
    </row>
    <row r="170" spans="1:13" ht="75" x14ac:dyDescent="0.25">
      <c r="A170" s="59" t="s">
        <v>106</v>
      </c>
      <c r="B170" s="37"/>
      <c r="C170" s="77" t="s">
        <v>159</v>
      </c>
      <c r="L170" s="50"/>
      <c r="M170" s="51"/>
    </row>
    <row r="171" spans="1:13" x14ac:dyDescent="0.25">
      <c r="B171" s="37"/>
      <c r="C171" s="77"/>
      <c r="D171" s="36"/>
      <c r="E171" s="36" t="s">
        <v>6</v>
      </c>
      <c r="F171" s="37"/>
      <c r="G171" s="65">
        <v>16</v>
      </c>
      <c r="H171" s="37"/>
      <c r="I171" s="16"/>
      <c r="J171" s="80"/>
      <c r="K171" s="79">
        <f>G171*I171</f>
        <v>0</v>
      </c>
      <c r="L171" s="50"/>
      <c r="M171" s="51"/>
    </row>
    <row r="172" spans="1:13" x14ac:dyDescent="0.25">
      <c r="B172" s="37"/>
      <c r="C172" s="77"/>
      <c r="D172" s="36"/>
      <c r="E172" s="36"/>
      <c r="F172" s="37"/>
      <c r="G172" s="62"/>
      <c r="H172" s="37"/>
      <c r="I172" s="17"/>
      <c r="J172" s="80"/>
      <c r="K172" s="80"/>
      <c r="L172" s="50"/>
      <c r="M172" s="51"/>
    </row>
    <row r="173" spans="1:13" ht="60" x14ac:dyDescent="0.25">
      <c r="A173" s="59" t="s">
        <v>107</v>
      </c>
      <c r="B173" s="36"/>
      <c r="C173" s="77" t="s">
        <v>161</v>
      </c>
      <c r="D173" s="36"/>
      <c r="L173" s="50"/>
      <c r="M173" s="51"/>
    </row>
    <row r="174" spans="1:13" x14ac:dyDescent="0.25">
      <c r="A174" s="78"/>
      <c r="B174" s="36"/>
      <c r="C174" s="77"/>
      <c r="D174" s="36"/>
      <c r="E174" s="36" t="s">
        <v>11</v>
      </c>
      <c r="F174" s="36"/>
      <c r="G174" s="65">
        <v>103.1</v>
      </c>
      <c r="H174" s="36"/>
      <c r="I174" s="9"/>
      <c r="J174" s="80"/>
      <c r="K174" s="79">
        <f>G174*I174</f>
        <v>0</v>
      </c>
      <c r="L174" s="50"/>
      <c r="M174" s="51"/>
    </row>
    <row r="175" spans="1:13" x14ac:dyDescent="0.25">
      <c r="A175" s="78"/>
      <c r="B175" s="36"/>
      <c r="C175" s="77"/>
      <c r="D175" s="36"/>
      <c r="E175" s="36"/>
      <c r="F175" s="36"/>
      <c r="G175" s="62"/>
      <c r="H175" s="36"/>
      <c r="I175" s="15"/>
      <c r="J175" s="80"/>
      <c r="K175" s="80"/>
      <c r="L175" s="50"/>
      <c r="M175" s="51"/>
    </row>
    <row r="176" spans="1:13" ht="75" x14ac:dyDescent="0.25">
      <c r="A176" s="59" t="s">
        <v>109</v>
      </c>
      <c r="B176" s="36"/>
      <c r="C176" s="77" t="s">
        <v>185</v>
      </c>
      <c r="D176" s="36"/>
      <c r="L176" s="50"/>
      <c r="M176" s="51"/>
    </row>
    <row r="177" spans="1:13" x14ac:dyDescent="0.25">
      <c r="A177" s="78"/>
      <c r="B177" s="36"/>
      <c r="C177" s="77"/>
      <c r="D177" s="36"/>
      <c r="E177" s="36" t="s">
        <v>8</v>
      </c>
      <c r="F177" s="36"/>
      <c r="G177" s="65">
        <v>16</v>
      </c>
      <c r="H177" s="36"/>
      <c r="I177" s="9"/>
      <c r="J177" s="80"/>
      <c r="K177" s="79">
        <f>G177*I177</f>
        <v>0</v>
      </c>
      <c r="L177" s="50"/>
      <c r="M177" s="51"/>
    </row>
    <row r="178" spans="1:13" x14ac:dyDescent="0.25">
      <c r="A178" s="78"/>
      <c r="B178" s="36"/>
      <c r="C178" s="77"/>
      <c r="D178" s="36"/>
      <c r="E178" s="36"/>
      <c r="F178" s="36"/>
      <c r="G178" s="62"/>
      <c r="H178" s="36"/>
      <c r="I178" s="15"/>
      <c r="J178" s="80"/>
      <c r="K178" s="80"/>
      <c r="L178" s="50"/>
      <c r="M178" s="51"/>
    </row>
    <row r="179" spans="1:13" ht="90" x14ac:dyDescent="0.25">
      <c r="A179" s="59" t="s">
        <v>110</v>
      </c>
      <c r="B179" s="36"/>
      <c r="C179" s="77" t="s">
        <v>177</v>
      </c>
      <c r="D179" s="36"/>
      <c r="L179" s="50"/>
      <c r="M179" s="51"/>
    </row>
    <row r="180" spans="1:13" x14ac:dyDescent="0.25">
      <c r="A180" s="78"/>
      <c r="B180" s="36"/>
      <c r="C180" s="77"/>
      <c r="D180" s="36"/>
      <c r="E180" s="36" t="s">
        <v>6</v>
      </c>
      <c r="F180" s="36"/>
      <c r="G180" s="65">
        <v>4</v>
      </c>
      <c r="H180" s="36"/>
      <c r="I180" s="9"/>
      <c r="J180" s="80"/>
      <c r="K180" s="79">
        <f>G180*I180</f>
        <v>0</v>
      </c>
      <c r="L180" s="50"/>
      <c r="M180" s="51"/>
    </row>
    <row r="181" spans="1:13" ht="90" x14ac:dyDescent="0.25">
      <c r="A181" s="59" t="s">
        <v>111</v>
      </c>
      <c r="B181" s="36"/>
      <c r="C181" s="77" t="s">
        <v>176</v>
      </c>
      <c r="D181" s="36"/>
      <c r="L181" s="50"/>
      <c r="M181" s="51"/>
    </row>
    <row r="182" spans="1:13" x14ac:dyDescent="0.25">
      <c r="A182" s="78"/>
      <c r="B182" s="36"/>
      <c r="C182" s="77"/>
      <c r="D182" s="36"/>
      <c r="E182" s="36" t="s">
        <v>6</v>
      </c>
      <c r="F182" s="36"/>
      <c r="G182" s="65">
        <v>12</v>
      </c>
      <c r="H182" s="36"/>
      <c r="I182" s="9"/>
      <c r="J182" s="80"/>
      <c r="K182" s="79">
        <f>G182*I182</f>
        <v>0</v>
      </c>
      <c r="L182" s="50"/>
      <c r="M182" s="51"/>
    </row>
    <row r="183" spans="1:13" ht="60" x14ac:dyDescent="0.25">
      <c r="A183" s="59" t="s">
        <v>112</v>
      </c>
      <c r="C183" s="61" t="s">
        <v>178</v>
      </c>
      <c r="L183" s="50"/>
      <c r="M183" s="51"/>
    </row>
    <row r="184" spans="1:13" x14ac:dyDescent="0.25">
      <c r="A184" s="59"/>
      <c r="C184" s="61"/>
      <c r="E184" s="34" t="s">
        <v>26</v>
      </c>
      <c r="G184" s="65">
        <v>5</v>
      </c>
      <c r="I184" s="11"/>
      <c r="J184" s="63"/>
      <c r="K184" s="66">
        <f>G184*I184</f>
        <v>0</v>
      </c>
      <c r="L184" s="50"/>
      <c r="M184" s="51"/>
    </row>
    <row r="185" spans="1:13" x14ac:dyDescent="0.25">
      <c r="A185" s="78"/>
      <c r="B185" s="36"/>
      <c r="C185" s="77"/>
      <c r="D185" s="36"/>
      <c r="E185" s="36"/>
      <c r="F185" s="36"/>
      <c r="G185" s="62"/>
      <c r="H185" s="36"/>
      <c r="I185" s="15"/>
      <c r="J185" s="80"/>
      <c r="K185" s="80"/>
      <c r="L185" s="50"/>
      <c r="M185" s="51"/>
    </row>
    <row r="186" spans="1:13" ht="60" x14ac:dyDescent="0.25">
      <c r="A186" s="59" t="s">
        <v>113</v>
      </c>
      <c r="B186" s="37"/>
      <c r="C186" s="77" t="s">
        <v>187</v>
      </c>
      <c r="D186" s="36"/>
      <c r="E186" s="36"/>
      <c r="F186" s="37"/>
      <c r="G186" s="62"/>
      <c r="H186" s="37"/>
      <c r="I186" s="17"/>
      <c r="J186" s="80"/>
      <c r="K186" s="80"/>
      <c r="L186" s="50"/>
      <c r="M186" s="51"/>
    </row>
    <row r="187" spans="1:13" x14ac:dyDescent="0.25">
      <c r="B187" s="37"/>
      <c r="C187" s="77"/>
      <c r="D187" s="36"/>
      <c r="E187" s="36" t="s">
        <v>6</v>
      </c>
      <c r="F187" s="37"/>
      <c r="G187" s="65">
        <v>16</v>
      </c>
      <c r="H187" s="37"/>
      <c r="I187" s="16"/>
      <c r="J187" s="80"/>
      <c r="K187" s="79">
        <f>G187*I187</f>
        <v>0</v>
      </c>
      <c r="L187" s="50"/>
      <c r="M187" s="51"/>
    </row>
    <row r="188" spans="1:13" s="37" customFormat="1" x14ac:dyDescent="0.25">
      <c r="A188" s="85"/>
      <c r="B188" s="36"/>
      <c r="C188" s="36"/>
      <c r="D188" s="36"/>
      <c r="E188" s="36"/>
      <c r="F188" s="36"/>
      <c r="G188" s="36"/>
      <c r="H188" s="36"/>
      <c r="I188" s="97"/>
      <c r="J188" s="36"/>
      <c r="K188" s="36"/>
      <c r="M188" s="51"/>
    </row>
    <row r="189" spans="1:13" ht="16.5" thickBot="1" x14ac:dyDescent="0.3">
      <c r="A189" s="68"/>
      <c r="B189" s="69"/>
      <c r="C189" s="68" t="s">
        <v>189</v>
      </c>
      <c r="D189" s="69"/>
      <c r="E189" s="69"/>
      <c r="F189" s="69"/>
      <c r="G189" s="70"/>
      <c r="H189" s="69"/>
      <c r="I189" s="96"/>
      <c r="J189" s="71"/>
      <c r="K189" s="72">
        <f>SUM(K161:K187)</f>
        <v>0</v>
      </c>
      <c r="L189" s="50"/>
      <c r="M189" s="51"/>
    </row>
    <row r="190" spans="1:13" s="37" customFormat="1" ht="15.75" thickTop="1" x14ac:dyDescent="0.25">
      <c r="A190" s="86"/>
      <c r="G190" s="62"/>
      <c r="I190" s="12"/>
      <c r="J190" s="51"/>
      <c r="K190" s="51"/>
      <c r="L190" s="87"/>
      <c r="M190" s="51"/>
    </row>
    <row r="191" spans="1:13" s="37" customFormat="1" x14ac:dyDescent="0.25">
      <c r="A191" s="36"/>
      <c r="B191" s="36"/>
      <c r="C191" s="36"/>
      <c r="D191" s="36"/>
      <c r="E191" s="36"/>
      <c r="F191" s="36"/>
      <c r="G191" s="36"/>
      <c r="H191" s="36"/>
      <c r="I191" s="97"/>
      <c r="J191" s="36"/>
      <c r="K191" s="36"/>
      <c r="L191" s="87"/>
      <c r="M191" s="51"/>
    </row>
    <row r="192" spans="1:13" s="41" customFormat="1" ht="15.75" x14ac:dyDescent="0.25">
      <c r="A192" s="52" t="s">
        <v>44</v>
      </c>
      <c r="B192" s="53"/>
      <c r="C192" s="54" t="s">
        <v>43</v>
      </c>
      <c r="D192" s="53"/>
      <c r="E192" s="53"/>
      <c r="F192" s="53"/>
      <c r="G192" s="55"/>
      <c r="H192" s="53"/>
      <c r="I192" s="94"/>
      <c r="J192" s="53"/>
      <c r="K192" s="56"/>
      <c r="L192" s="57"/>
      <c r="M192" s="58"/>
    </row>
    <row r="193" spans="1:13" s="37" customFormat="1" x14ac:dyDescent="0.25">
      <c r="A193" s="85"/>
      <c r="B193" s="36"/>
      <c r="C193" s="36"/>
      <c r="D193" s="36"/>
      <c r="E193" s="36"/>
      <c r="F193" s="36"/>
      <c r="G193" s="62"/>
      <c r="H193" s="36"/>
      <c r="I193" s="15"/>
      <c r="J193" s="80"/>
      <c r="K193" s="80"/>
      <c r="L193" s="87"/>
      <c r="M193" s="51"/>
    </row>
    <row r="194" spans="1:13" s="37" customFormat="1" ht="60" x14ac:dyDescent="0.25">
      <c r="A194" s="78" t="s">
        <v>114</v>
      </c>
      <c r="B194" s="36"/>
      <c r="C194" s="77" t="s">
        <v>45</v>
      </c>
      <c r="D194" s="36"/>
      <c r="E194" s="36"/>
      <c r="F194" s="36"/>
      <c r="G194" s="62"/>
      <c r="H194" s="36"/>
      <c r="I194" s="15"/>
      <c r="J194" s="80"/>
      <c r="K194" s="80"/>
      <c r="L194" s="87"/>
      <c r="M194" s="51"/>
    </row>
    <row r="195" spans="1:13" s="37" customFormat="1" x14ac:dyDescent="0.25">
      <c r="A195" s="85"/>
      <c r="B195" s="36"/>
      <c r="C195" s="36"/>
      <c r="D195" s="36"/>
      <c r="E195" s="36" t="s">
        <v>7</v>
      </c>
      <c r="F195" s="36"/>
      <c r="G195" s="65">
        <v>203.5</v>
      </c>
      <c r="H195" s="36"/>
      <c r="I195" s="9"/>
      <c r="J195" s="80"/>
      <c r="K195" s="79">
        <f t="shared" ref="K195" si="3">G195*I195</f>
        <v>0</v>
      </c>
      <c r="L195" s="87"/>
      <c r="M195" s="51"/>
    </row>
    <row r="196" spans="1:13" s="37" customFormat="1" x14ac:dyDescent="0.25">
      <c r="A196" s="36"/>
      <c r="B196" s="36"/>
      <c r="C196" s="36"/>
      <c r="D196" s="36"/>
      <c r="E196" s="36"/>
      <c r="F196" s="36"/>
      <c r="G196" s="62"/>
      <c r="H196" s="36"/>
      <c r="I196" s="15"/>
      <c r="J196" s="80"/>
      <c r="K196" s="80"/>
      <c r="L196" s="87"/>
      <c r="M196" s="51"/>
    </row>
    <row r="197" spans="1:13" s="37" customFormat="1" ht="30" x14ac:dyDescent="0.25">
      <c r="A197" s="78" t="s">
        <v>115</v>
      </c>
      <c r="B197" s="36"/>
      <c r="C197" s="77" t="s">
        <v>46</v>
      </c>
      <c r="D197" s="36"/>
      <c r="E197" s="36"/>
      <c r="F197" s="36"/>
      <c r="G197" s="62"/>
      <c r="H197" s="36"/>
      <c r="I197" s="15"/>
      <c r="J197" s="80"/>
      <c r="K197" s="80"/>
      <c r="L197" s="87"/>
      <c r="M197" s="51"/>
    </row>
    <row r="198" spans="1:13" s="37" customFormat="1" x14ac:dyDescent="0.25">
      <c r="A198" s="36"/>
      <c r="B198" s="36"/>
      <c r="C198" s="36"/>
      <c r="D198" s="36"/>
      <c r="E198" s="36" t="s">
        <v>7</v>
      </c>
      <c r="F198" s="36"/>
      <c r="G198" s="65">
        <v>203.5</v>
      </c>
      <c r="H198" s="36"/>
      <c r="I198" s="9"/>
      <c r="J198" s="80"/>
      <c r="K198" s="79">
        <f t="shared" ref="K198" si="4">G198*I198</f>
        <v>0</v>
      </c>
      <c r="L198" s="87"/>
      <c r="M198" s="51"/>
    </row>
    <row r="199" spans="1:13" s="37" customFormat="1" x14ac:dyDescent="0.25">
      <c r="A199" s="36"/>
      <c r="B199" s="36"/>
      <c r="C199" s="36"/>
      <c r="D199" s="36"/>
      <c r="E199" s="36"/>
      <c r="F199" s="36"/>
      <c r="G199" s="62"/>
      <c r="H199" s="36"/>
      <c r="I199" s="15"/>
      <c r="J199" s="80"/>
      <c r="K199" s="80"/>
      <c r="L199" s="87"/>
      <c r="M199" s="51"/>
    </row>
    <row r="200" spans="1:13" s="37" customFormat="1" ht="60" x14ac:dyDescent="0.25">
      <c r="A200" s="78" t="s">
        <v>116</v>
      </c>
      <c r="B200" s="36"/>
      <c r="C200" s="77" t="s">
        <v>47</v>
      </c>
      <c r="D200" s="36"/>
      <c r="E200" s="36"/>
      <c r="F200" s="36"/>
      <c r="G200" s="62"/>
      <c r="H200" s="36"/>
      <c r="I200" s="15"/>
      <c r="J200" s="80"/>
      <c r="K200" s="80"/>
      <c r="L200" s="87"/>
      <c r="M200" s="51"/>
    </row>
    <row r="201" spans="1:13" s="37" customFormat="1" x14ac:dyDescent="0.25">
      <c r="A201" s="36"/>
      <c r="B201" s="36"/>
      <c r="C201" s="36"/>
      <c r="D201" s="36"/>
      <c r="E201" s="36" t="s">
        <v>6</v>
      </c>
      <c r="F201" s="36"/>
      <c r="G201" s="65">
        <v>1</v>
      </c>
      <c r="H201" s="36"/>
      <c r="I201" s="16"/>
      <c r="J201" s="80"/>
      <c r="K201" s="79">
        <f t="shared" ref="K201" si="5">G201*I201</f>
        <v>0</v>
      </c>
      <c r="L201" s="87"/>
      <c r="M201" s="51"/>
    </row>
    <row r="202" spans="1:13" s="37" customFormat="1" x14ac:dyDescent="0.25">
      <c r="A202" s="36"/>
      <c r="B202" s="36"/>
      <c r="C202" s="36"/>
      <c r="D202" s="36"/>
      <c r="E202" s="36"/>
      <c r="F202" s="36"/>
      <c r="G202" s="62"/>
      <c r="H202" s="36"/>
      <c r="I202" s="15"/>
      <c r="J202" s="80"/>
      <c r="K202" s="80"/>
      <c r="L202" s="87"/>
      <c r="M202" s="51"/>
    </row>
    <row r="203" spans="1:13" s="37" customFormat="1" ht="105" x14ac:dyDescent="0.25">
      <c r="A203" s="78" t="s">
        <v>117</v>
      </c>
      <c r="B203" s="36"/>
      <c r="C203" s="77" t="s">
        <v>48</v>
      </c>
      <c r="D203" s="36"/>
      <c r="E203" s="36"/>
      <c r="F203" s="36"/>
      <c r="G203" s="62"/>
      <c r="H203" s="36"/>
      <c r="I203" s="15"/>
      <c r="J203" s="80"/>
      <c r="K203" s="80"/>
      <c r="L203" s="87"/>
      <c r="M203" s="51"/>
    </row>
    <row r="204" spans="1:13" s="37" customFormat="1" x14ac:dyDescent="0.25">
      <c r="A204" s="36"/>
      <c r="B204" s="36"/>
      <c r="C204" s="36"/>
      <c r="D204" s="36"/>
      <c r="E204" s="36" t="s">
        <v>6</v>
      </c>
      <c r="F204" s="36"/>
      <c r="G204" s="65">
        <v>1</v>
      </c>
      <c r="H204" s="36"/>
      <c r="I204" s="16"/>
      <c r="J204" s="80"/>
      <c r="K204" s="79">
        <f t="shared" ref="K204" si="6">G204*I204</f>
        <v>0</v>
      </c>
      <c r="L204" s="87"/>
      <c r="M204" s="51"/>
    </row>
    <row r="205" spans="1:13" s="37" customFormat="1" ht="15.75" thickBot="1" x14ac:dyDescent="0.3">
      <c r="A205" s="36"/>
      <c r="B205" s="36"/>
      <c r="C205" s="36"/>
      <c r="D205" s="36"/>
      <c r="E205" s="36"/>
      <c r="F205" s="36"/>
      <c r="G205" s="62"/>
      <c r="H205" s="36"/>
      <c r="I205" s="15"/>
      <c r="J205" s="80"/>
      <c r="K205" s="88"/>
      <c r="L205" s="87"/>
      <c r="M205" s="51"/>
    </row>
    <row r="206" spans="1:13" ht="17.25" thickTop="1" thickBot="1" x14ac:dyDescent="0.3">
      <c r="A206" s="68"/>
      <c r="B206" s="69"/>
      <c r="C206" s="68" t="s">
        <v>49</v>
      </c>
      <c r="D206" s="69"/>
      <c r="E206" s="69"/>
      <c r="F206" s="69"/>
      <c r="G206" s="70"/>
      <c r="H206" s="69"/>
      <c r="I206" s="96"/>
      <c r="J206" s="71"/>
      <c r="K206" s="72">
        <f>SUM(K192:K205)</f>
        <v>0</v>
      </c>
      <c r="L206" s="50"/>
      <c r="M206" s="51"/>
    </row>
    <row r="207" spans="1:13" s="37" customFormat="1" ht="15.75" thickTop="1" x14ac:dyDescent="0.25">
      <c r="C207" s="89"/>
      <c r="G207" s="62"/>
      <c r="I207" s="12"/>
      <c r="J207" s="51"/>
      <c r="K207" s="51"/>
      <c r="L207" s="87"/>
      <c r="M207" s="51"/>
    </row>
    <row r="208" spans="1:13" s="37" customFormat="1" x14ac:dyDescent="0.25">
      <c r="G208" s="62"/>
      <c r="I208" s="12"/>
      <c r="J208" s="51"/>
      <c r="K208" s="51"/>
      <c r="L208" s="87"/>
      <c r="M208" s="51"/>
    </row>
    <row r="209" spans="7:13" s="37" customFormat="1" x14ac:dyDescent="0.25">
      <c r="G209" s="62"/>
      <c r="I209" s="12"/>
      <c r="J209" s="51"/>
      <c r="K209" s="51"/>
      <c r="L209" s="87"/>
      <c r="M209" s="51"/>
    </row>
    <row r="210" spans="7:13" s="37" customFormat="1" x14ac:dyDescent="0.25">
      <c r="G210" s="62"/>
      <c r="I210" s="12"/>
      <c r="J210" s="51"/>
      <c r="K210" s="51"/>
      <c r="L210" s="87"/>
      <c r="M210" s="51"/>
    </row>
    <row r="211" spans="7:13" s="37" customFormat="1" x14ac:dyDescent="0.25">
      <c r="G211" s="62"/>
      <c r="I211" s="12"/>
      <c r="J211" s="51"/>
      <c r="K211" s="51"/>
      <c r="L211" s="87"/>
      <c r="M211" s="51"/>
    </row>
    <row r="212" spans="7:13" s="37" customFormat="1" x14ac:dyDescent="0.25">
      <c r="G212" s="62"/>
      <c r="I212" s="12"/>
      <c r="J212" s="51"/>
      <c r="K212" s="51"/>
      <c r="L212" s="87"/>
      <c r="M212" s="51"/>
    </row>
    <row r="213" spans="7:13" s="37" customFormat="1" x14ac:dyDescent="0.25">
      <c r="G213" s="62"/>
      <c r="I213" s="12"/>
      <c r="J213" s="51"/>
      <c r="K213" s="51"/>
      <c r="L213" s="87"/>
      <c r="M213" s="51"/>
    </row>
    <row r="214" spans="7:13" s="37" customFormat="1" x14ac:dyDescent="0.25">
      <c r="G214" s="62"/>
      <c r="I214" s="12"/>
      <c r="J214" s="51"/>
      <c r="K214" s="51"/>
      <c r="L214" s="87"/>
      <c r="M214" s="51"/>
    </row>
    <row r="215" spans="7:13" s="37" customFormat="1" x14ac:dyDescent="0.25">
      <c r="G215" s="62"/>
      <c r="I215" s="12"/>
      <c r="J215" s="51"/>
      <c r="K215" s="51"/>
      <c r="L215" s="87"/>
      <c r="M215" s="51"/>
    </row>
    <row r="216" spans="7:13" s="37" customFormat="1" x14ac:dyDescent="0.25">
      <c r="G216" s="62"/>
      <c r="I216" s="12"/>
      <c r="J216" s="51"/>
      <c r="K216" s="51"/>
      <c r="L216" s="87"/>
      <c r="M216" s="51"/>
    </row>
    <row r="217" spans="7:13" s="37" customFormat="1" x14ac:dyDescent="0.25">
      <c r="G217" s="62"/>
      <c r="I217" s="12"/>
      <c r="J217" s="51"/>
      <c r="K217" s="51"/>
      <c r="L217" s="87"/>
      <c r="M217" s="51"/>
    </row>
    <row r="218" spans="7:13" s="37" customFormat="1" x14ac:dyDescent="0.25">
      <c r="G218" s="62"/>
      <c r="I218" s="12"/>
      <c r="J218" s="51"/>
      <c r="K218" s="51"/>
      <c r="L218" s="87"/>
      <c r="M218" s="51"/>
    </row>
    <row r="219" spans="7:13" s="37" customFormat="1" x14ac:dyDescent="0.25">
      <c r="G219" s="62"/>
      <c r="I219" s="12"/>
      <c r="J219" s="51"/>
      <c r="K219" s="51"/>
      <c r="L219" s="87"/>
      <c r="M219" s="51"/>
    </row>
    <row r="220" spans="7:13" s="37" customFormat="1" x14ac:dyDescent="0.25">
      <c r="G220" s="62"/>
      <c r="I220" s="12"/>
      <c r="J220" s="51"/>
      <c r="K220" s="51"/>
      <c r="L220" s="87"/>
      <c r="M220" s="51"/>
    </row>
    <row r="221" spans="7:13" s="37" customFormat="1" x14ac:dyDescent="0.25">
      <c r="G221" s="62"/>
      <c r="I221" s="12"/>
      <c r="J221" s="51"/>
      <c r="K221" s="51"/>
      <c r="L221" s="87"/>
      <c r="M221" s="51"/>
    </row>
    <row r="222" spans="7:13" s="37" customFormat="1" x14ac:dyDescent="0.25">
      <c r="G222" s="62"/>
      <c r="I222" s="12"/>
      <c r="J222" s="51"/>
      <c r="K222" s="51"/>
      <c r="L222" s="87"/>
      <c r="M222" s="51"/>
    </row>
    <row r="223" spans="7:13" s="37" customFormat="1" x14ac:dyDescent="0.25">
      <c r="G223" s="62"/>
      <c r="I223" s="12"/>
      <c r="J223" s="51"/>
      <c r="K223" s="51"/>
      <c r="L223" s="87"/>
      <c r="M223" s="51"/>
    </row>
    <row r="224" spans="7:13" s="37" customFormat="1" x14ac:dyDescent="0.25">
      <c r="G224" s="62"/>
      <c r="I224" s="12"/>
      <c r="J224" s="51"/>
      <c r="K224" s="51"/>
      <c r="L224" s="87"/>
      <c r="M224" s="51"/>
    </row>
    <row r="225" spans="7:13" s="37" customFormat="1" x14ac:dyDescent="0.25">
      <c r="G225" s="62"/>
      <c r="I225" s="12"/>
      <c r="J225" s="51"/>
      <c r="K225" s="51"/>
      <c r="L225" s="87"/>
      <c r="M225" s="51"/>
    </row>
    <row r="226" spans="7:13" s="37" customFormat="1" x14ac:dyDescent="0.25">
      <c r="G226" s="62"/>
      <c r="I226" s="12"/>
      <c r="J226" s="51"/>
      <c r="K226" s="51"/>
      <c r="L226" s="87"/>
      <c r="M226" s="51"/>
    </row>
    <row r="227" spans="7:13" s="37" customFormat="1" x14ac:dyDescent="0.25">
      <c r="G227" s="62"/>
      <c r="I227" s="12"/>
      <c r="J227" s="51"/>
      <c r="K227" s="51"/>
      <c r="L227" s="87"/>
      <c r="M227" s="51"/>
    </row>
    <row r="228" spans="7:13" s="37" customFormat="1" x14ac:dyDescent="0.25">
      <c r="G228" s="62"/>
      <c r="I228" s="12"/>
      <c r="J228" s="51"/>
      <c r="K228" s="51"/>
      <c r="L228" s="87"/>
      <c r="M228" s="51"/>
    </row>
    <row r="229" spans="7:13" s="37" customFormat="1" x14ac:dyDescent="0.25">
      <c r="G229" s="62"/>
      <c r="I229" s="12"/>
      <c r="J229" s="51"/>
      <c r="K229" s="51"/>
      <c r="L229" s="87"/>
      <c r="M229" s="51"/>
    </row>
    <row r="230" spans="7:13" s="37" customFormat="1" x14ac:dyDescent="0.25">
      <c r="G230" s="62"/>
      <c r="I230" s="12"/>
      <c r="J230" s="51"/>
      <c r="K230" s="51"/>
      <c r="L230" s="87"/>
      <c r="M230" s="51"/>
    </row>
    <row r="231" spans="7:13" s="37" customFormat="1" x14ac:dyDescent="0.25">
      <c r="G231" s="62"/>
      <c r="I231" s="12"/>
      <c r="J231" s="51"/>
      <c r="K231" s="51"/>
      <c r="L231" s="87"/>
      <c r="M231" s="51"/>
    </row>
    <row r="232" spans="7:13" s="37" customFormat="1" x14ac:dyDescent="0.25">
      <c r="G232" s="62"/>
      <c r="I232" s="12"/>
      <c r="J232" s="51"/>
      <c r="K232" s="51"/>
      <c r="L232" s="87"/>
      <c r="M232" s="51"/>
    </row>
    <row r="233" spans="7:13" s="37" customFormat="1" x14ac:dyDescent="0.25">
      <c r="G233" s="62"/>
      <c r="I233" s="12"/>
      <c r="J233" s="51"/>
      <c r="K233" s="51"/>
      <c r="L233" s="87"/>
      <c r="M233" s="51"/>
    </row>
    <row r="234" spans="7:13" s="37" customFormat="1" x14ac:dyDescent="0.25">
      <c r="G234" s="62"/>
      <c r="I234" s="12"/>
      <c r="J234" s="51"/>
      <c r="K234" s="51"/>
      <c r="L234" s="87"/>
      <c r="M234" s="51"/>
    </row>
    <row r="235" spans="7:13" s="37" customFormat="1" x14ac:dyDescent="0.25">
      <c r="G235" s="62"/>
      <c r="I235" s="12"/>
      <c r="J235" s="51"/>
      <c r="K235" s="51"/>
      <c r="L235" s="87"/>
      <c r="M235" s="51"/>
    </row>
    <row r="236" spans="7:13" s="37" customFormat="1" x14ac:dyDescent="0.25">
      <c r="G236" s="62"/>
      <c r="I236" s="12"/>
      <c r="J236" s="51"/>
      <c r="K236" s="51"/>
      <c r="L236" s="87"/>
      <c r="M236" s="51"/>
    </row>
    <row r="237" spans="7:13" s="37" customFormat="1" x14ac:dyDescent="0.25">
      <c r="G237" s="62"/>
      <c r="I237" s="12"/>
      <c r="J237" s="51"/>
      <c r="K237" s="51"/>
      <c r="L237" s="87"/>
      <c r="M237" s="51"/>
    </row>
    <row r="238" spans="7:13" s="37" customFormat="1" x14ac:dyDescent="0.25">
      <c r="G238" s="62"/>
      <c r="I238" s="12"/>
      <c r="J238" s="51"/>
      <c r="K238" s="51"/>
      <c r="L238" s="87"/>
      <c r="M238" s="51"/>
    </row>
    <row r="239" spans="7:13" s="37" customFormat="1" x14ac:dyDescent="0.25">
      <c r="G239" s="62"/>
      <c r="I239" s="12"/>
      <c r="J239" s="51"/>
      <c r="K239" s="51"/>
      <c r="L239" s="87"/>
      <c r="M239" s="51"/>
    </row>
    <row r="240" spans="7:13" s="37" customFormat="1" x14ac:dyDescent="0.25">
      <c r="G240" s="62"/>
      <c r="I240" s="12"/>
      <c r="J240" s="51"/>
      <c r="K240" s="51"/>
      <c r="L240" s="87"/>
      <c r="M240" s="51"/>
    </row>
    <row r="241" spans="7:13" s="37" customFormat="1" x14ac:dyDescent="0.25">
      <c r="G241" s="62"/>
      <c r="I241" s="12"/>
      <c r="J241" s="51"/>
      <c r="K241" s="51"/>
      <c r="L241" s="87"/>
      <c r="M241" s="51"/>
    </row>
    <row r="242" spans="7:13" s="37" customFormat="1" x14ac:dyDescent="0.25">
      <c r="G242" s="62"/>
      <c r="I242" s="12"/>
      <c r="J242" s="51"/>
      <c r="K242" s="51"/>
      <c r="L242" s="87"/>
      <c r="M242" s="51"/>
    </row>
    <row r="243" spans="7:13" s="37" customFormat="1" x14ac:dyDescent="0.25">
      <c r="G243" s="62"/>
      <c r="I243" s="12"/>
      <c r="J243" s="51"/>
      <c r="K243" s="51"/>
      <c r="L243" s="87"/>
      <c r="M243" s="51"/>
    </row>
    <row r="244" spans="7:13" s="37" customFormat="1" x14ac:dyDescent="0.25">
      <c r="G244" s="62"/>
      <c r="I244" s="12"/>
      <c r="J244" s="51"/>
      <c r="K244" s="51"/>
      <c r="L244" s="87"/>
      <c r="M244" s="51"/>
    </row>
    <row r="245" spans="7:13" s="37" customFormat="1" x14ac:dyDescent="0.25">
      <c r="G245" s="62"/>
      <c r="I245" s="12"/>
      <c r="J245" s="51"/>
      <c r="K245" s="51"/>
      <c r="L245" s="87"/>
      <c r="M245" s="51"/>
    </row>
    <row r="246" spans="7:13" s="37" customFormat="1" x14ac:dyDescent="0.25">
      <c r="G246" s="62"/>
      <c r="I246" s="12"/>
      <c r="J246" s="51"/>
      <c r="K246" s="51"/>
      <c r="L246" s="87"/>
      <c r="M246" s="51"/>
    </row>
    <row r="247" spans="7:13" s="37" customFormat="1" x14ac:dyDescent="0.25">
      <c r="G247" s="62"/>
      <c r="I247" s="12"/>
      <c r="J247" s="51"/>
      <c r="K247" s="51"/>
      <c r="L247" s="87"/>
      <c r="M247" s="51"/>
    </row>
    <row r="248" spans="7:13" s="37" customFormat="1" x14ac:dyDescent="0.25">
      <c r="G248" s="62"/>
      <c r="I248" s="12"/>
      <c r="J248" s="51"/>
      <c r="K248" s="51"/>
      <c r="L248" s="87"/>
      <c r="M248" s="51"/>
    </row>
    <row r="249" spans="7:13" s="37" customFormat="1" x14ac:dyDescent="0.25">
      <c r="G249" s="62"/>
      <c r="I249" s="12"/>
      <c r="J249" s="51"/>
      <c r="K249" s="51"/>
      <c r="L249" s="87"/>
      <c r="M249" s="51"/>
    </row>
    <row r="250" spans="7:13" x14ac:dyDescent="0.25">
      <c r="G250" s="62"/>
      <c r="I250" s="95"/>
      <c r="J250" s="63"/>
      <c r="K250" s="63"/>
      <c r="L250" s="50"/>
      <c r="M250" s="51"/>
    </row>
    <row r="251" spans="7:13" x14ac:dyDescent="0.25">
      <c r="G251" s="62"/>
      <c r="I251" s="95"/>
      <c r="J251" s="63"/>
      <c r="K251" s="63"/>
      <c r="L251" s="50"/>
      <c r="M251" s="51"/>
    </row>
    <row r="252" spans="7:13" x14ac:dyDescent="0.25">
      <c r="G252" s="62"/>
      <c r="I252" s="95"/>
      <c r="J252" s="63"/>
      <c r="K252" s="63"/>
      <c r="L252" s="50"/>
      <c r="M252" s="51"/>
    </row>
    <row r="253" spans="7:13" x14ac:dyDescent="0.25">
      <c r="G253" s="62"/>
      <c r="I253" s="95"/>
      <c r="J253" s="63"/>
      <c r="K253" s="63"/>
      <c r="L253" s="50"/>
      <c r="M253" s="51"/>
    </row>
    <row r="254" spans="7:13" x14ac:dyDescent="0.25">
      <c r="G254" s="62"/>
      <c r="I254" s="95"/>
      <c r="J254" s="63"/>
      <c r="K254" s="63"/>
      <c r="L254" s="50"/>
      <c r="M254" s="51"/>
    </row>
    <row r="255" spans="7:13" x14ac:dyDescent="0.25">
      <c r="G255" s="62"/>
      <c r="I255" s="95"/>
      <c r="J255" s="63"/>
      <c r="K255" s="63"/>
      <c r="L255" s="50"/>
      <c r="M255" s="51"/>
    </row>
    <row r="256" spans="7:13" x14ac:dyDescent="0.25">
      <c r="G256" s="62"/>
      <c r="I256" s="95"/>
      <c r="J256" s="63"/>
      <c r="K256" s="63"/>
      <c r="L256" s="50"/>
      <c r="M256" s="51"/>
    </row>
    <row r="257" spans="7:13" x14ac:dyDescent="0.25">
      <c r="G257" s="62"/>
      <c r="I257" s="95"/>
      <c r="J257" s="63"/>
      <c r="K257" s="63"/>
      <c r="L257" s="50"/>
      <c r="M257" s="51"/>
    </row>
    <row r="258" spans="7:13" x14ac:dyDescent="0.25">
      <c r="G258" s="62"/>
      <c r="I258" s="95"/>
      <c r="J258" s="63"/>
      <c r="K258" s="63"/>
      <c r="L258" s="50"/>
      <c r="M258" s="51"/>
    </row>
    <row r="259" spans="7:13" x14ac:dyDescent="0.25">
      <c r="G259" s="62"/>
      <c r="I259" s="95"/>
      <c r="J259" s="63"/>
      <c r="K259" s="63"/>
      <c r="L259" s="50"/>
      <c r="M259" s="51"/>
    </row>
    <row r="260" spans="7:13" x14ac:dyDescent="0.25">
      <c r="G260" s="62"/>
      <c r="I260" s="95"/>
      <c r="J260" s="63"/>
      <c r="K260" s="63"/>
      <c r="L260" s="50"/>
      <c r="M260" s="51"/>
    </row>
    <row r="261" spans="7:13" x14ac:dyDescent="0.25">
      <c r="G261" s="62"/>
      <c r="I261" s="95"/>
      <c r="J261" s="63"/>
      <c r="K261" s="63"/>
      <c r="L261" s="50"/>
      <c r="M261" s="51"/>
    </row>
    <row r="262" spans="7:13" x14ac:dyDescent="0.25">
      <c r="G262" s="62"/>
      <c r="I262" s="95"/>
      <c r="J262" s="63"/>
      <c r="K262" s="63"/>
      <c r="L262" s="50"/>
      <c r="M262" s="51"/>
    </row>
    <row r="263" spans="7:13" x14ac:dyDescent="0.25">
      <c r="G263" s="62"/>
      <c r="I263" s="95"/>
      <c r="J263" s="63"/>
      <c r="K263" s="63"/>
      <c r="L263" s="50"/>
      <c r="M263" s="51"/>
    </row>
    <row r="264" spans="7:13" x14ac:dyDescent="0.25">
      <c r="G264" s="62"/>
      <c r="I264" s="95"/>
      <c r="J264" s="63"/>
      <c r="K264" s="63"/>
      <c r="L264" s="50"/>
      <c r="M264" s="51"/>
    </row>
    <row r="265" spans="7:13" x14ac:dyDescent="0.25">
      <c r="G265" s="62"/>
      <c r="I265" s="95"/>
      <c r="J265" s="63"/>
      <c r="K265" s="63"/>
      <c r="L265" s="50"/>
      <c r="M265" s="51"/>
    </row>
    <row r="266" spans="7:13" x14ac:dyDescent="0.25">
      <c r="G266" s="62"/>
      <c r="I266" s="95"/>
      <c r="J266" s="63"/>
      <c r="K266" s="63"/>
      <c r="L266" s="50"/>
      <c r="M266" s="51"/>
    </row>
    <row r="267" spans="7:13" x14ac:dyDescent="0.25">
      <c r="G267" s="62"/>
      <c r="I267" s="95"/>
      <c r="J267" s="63"/>
      <c r="K267" s="63"/>
      <c r="L267" s="50"/>
      <c r="M267" s="51"/>
    </row>
    <row r="268" spans="7:13" x14ac:dyDescent="0.25">
      <c r="G268" s="62"/>
      <c r="I268" s="95"/>
      <c r="J268" s="63"/>
      <c r="K268" s="63"/>
      <c r="L268" s="50"/>
      <c r="M268" s="51"/>
    </row>
    <row r="269" spans="7:13" x14ac:dyDescent="0.25">
      <c r="G269" s="62"/>
      <c r="I269" s="95"/>
      <c r="J269" s="63"/>
      <c r="K269" s="63"/>
      <c r="L269" s="50"/>
      <c r="M269" s="51"/>
    </row>
    <row r="270" spans="7:13" x14ac:dyDescent="0.25">
      <c r="G270" s="62"/>
      <c r="I270" s="95"/>
      <c r="J270" s="63"/>
      <c r="K270" s="63"/>
      <c r="L270" s="50"/>
      <c r="M270" s="51"/>
    </row>
    <row r="271" spans="7:13" x14ac:dyDescent="0.25">
      <c r="G271" s="62"/>
      <c r="I271" s="95"/>
      <c r="J271" s="63"/>
      <c r="K271" s="63"/>
      <c r="L271" s="50"/>
      <c r="M271" s="51"/>
    </row>
    <row r="272" spans="7:13" x14ac:dyDescent="0.25">
      <c r="G272" s="62"/>
      <c r="I272" s="95"/>
      <c r="J272" s="63"/>
      <c r="K272" s="63"/>
      <c r="L272" s="50"/>
      <c r="M272" s="51"/>
    </row>
    <row r="273" spans="7:13" x14ac:dyDescent="0.25">
      <c r="G273" s="62"/>
      <c r="I273" s="95"/>
      <c r="J273" s="63"/>
      <c r="K273" s="63"/>
      <c r="L273" s="50"/>
      <c r="M273" s="51"/>
    </row>
    <row r="274" spans="7:13" x14ac:dyDescent="0.25">
      <c r="G274" s="62"/>
      <c r="I274" s="95"/>
      <c r="J274" s="63"/>
      <c r="K274" s="63"/>
      <c r="L274" s="50"/>
      <c r="M274" s="51"/>
    </row>
    <row r="275" spans="7:13" x14ac:dyDescent="0.25">
      <c r="G275" s="62"/>
      <c r="I275" s="95"/>
      <c r="J275" s="63"/>
      <c r="K275" s="63"/>
      <c r="L275" s="50"/>
      <c r="M275" s="51"/>
    </row>
    <row r="276" spans="7:13" x14ac:dyDescent="0.25">
      <c r="G276" s="62"/>
      <c r="I276" s="95"/>
      <c r="J276" s="63"/>
      <c r="K276" s="63"/>
      <c r="L276" s="50"/>
      <c r="M276" s="51"/>
    </row>
    <row r="277" spans="7:13" x14ac:dyDescent="0.25">
      <c r="G277" s="62"/>
      <c r="I277" s="95"/>
      <c r="J277" s="63"/>
      <c r="K277" s="63"/>
      <c r="L277" s="50"/>
      <c r="M277" s="51"/>
    </row>
    <row r="278" spans="7:13" x14ac:dyDescent="0.25">
      <c r="G278" s="62"/>
      <c r="I278" s="95"/>
      <c r="J278" s="63"/>
      <c r="K278" s="63"/>
      <c r="L278" s="50"/>
      <c r="M278" s="51"/>
    </row>
    <row r="279" spans="7:13" x14ac:dyDescent="0.25">
      <c r="G279" s="62"/>
      <c r="I279" s="95"/>
      <c r="J279" s="63"/>
      <c r="K279" s="63"/>
      <c r="L279" s="50"/>
      <c r="M279" s="51"/>
    </row>
    <row r="280" spans="7:13" x14ac:dyDescent="0.25">
      <c r="G280" s="62"/>
      <c r="I280" s="95"/>
      <c r="J280" s="63"/>
      <c r="K280" s="63"/>
      <c r="L280" s="50"/>
      <c r="M280" s="51"/>
    </row>
    <row r="281" spans="7:13" x14ac:dyDescent="0.25">
      <c r="G281" s="62"/>
      <c r="I281" s="95"/>
      <c r="J281" s="63"/>
      <c r="K281" s="63"/>
      <c r="L281" s="50"/>
      <c r="M281" s="51"/>
    </row>
    <row r="282" spans="7:13" x14ac:dyDescent="0.25">
      <c r="G282" s="62"/>
      <c r="I282" s="95"/>
      <c r="J282" s="63"/>
      <c r="K282" s="63"/>
      <c r="L282" s="50"/>
      <c r="M282" s="51"/>
    </row>
    <row r="283" spans="7:13" x14ac:dyDescent="0.25">
      <c r="G283" s="62"/>
      <c r="I283" s="95"/>
      <c r="J283" s="63"/>
      <c r="K283" s="63"/>
      <c r="L283" s="50"/>
      <c r="M283" s="51"/>
    </row>
    <row r="284" spans="7:13" x14ac:dyDescent="0.25">
      <c r="G284" s="62"/>
      <c r="I284" s="95"/>
      <c r="J284" s="63"/>
      <c r="K284" s="63"/>
      <c r="L284" s="50"/>
      <c r="M284" s="51"/>
    </row>
    <row r="285" spans="7:13" x14ac:dyDescent="0.25">
      <c r="G285" s="62"/>
      <c r="I285" s="95"/>
      <c r="J285" s="63"/>
      <c r="K285" s="63"/>
      <c r="L285" s="50"/>
      <c r="M285" s="51"/>
    </row>
    <row r="286" spans="7:13" x14ac:dyDescent="0.25">
      <c r="G286" s="62"/>
      <c r="I286" s="95"/>
      <c r="J286" s="63"/>
      <c r="K286" s="63"/>
      <c r="L286" s="50"/>
      <c r="M286" s="51"/>
    </row>
    <row r="287" spans="7:13" x14ac:dyDescent="0.25">
      <c r="G287" s="62"/>
      <c r="I287" s="95"/>
      <c r="J287" s="63"/>
      <c r="K287" s="63"/>
      <c r="L287" s="50"/>
      <c r="M287" s="51"/>
    </row>
    <row r="288" spans="7:13" x14ac:dyDescent="0.25">
      <c r="G288" s="62"/>
      <c r="I288" s="95"/>
      <c r="J288" s="63"/>
      <c r="K288" s="63"/>
      <c r="L288" s="50"/>
      <c r="M288" s="51"/>
    </row>
    <row r="289" spans="7:13" x14ac:dyDescent="0.25">
      <c r="G289" s="62"/>
      <c r="I289" s="95"/>
      <c r="J289" s="63"/>
      <c r="K289" s="63"/>
      <c r="L289" s="50"/>
      <c r="M289" s="51"/>
    </row>
    <row r="290" spans="7:13" x14ac:dyDescent="0.25">
      <c r="G290" s="62"/>
      <c r="I290" s="95"/>
      <c r="J290" s="63"/>
      <c r="K290" s="63"/>
      <c r="L290" s="50"/>
      <c r="M290" s="51"/>
    </row>
    <row r="291" spans="7:13" x14ac:dyDescent="0.25">
      <c r="G291" s="62"/>
      <c r="I291" s="95"/>
      <c r="J291" s="63"/>
      <c r="K291" s="63"/>
      <c r="L291" s="50"/>
      <c r="M291" s="51"/>
    </row>
    <row r="292" spans="7:13" x14ac:dyDescent="0.25">
      <c r="G292" s="62"/>
      <c r="I292" s="95"/>
      <c r="J292" s="63"/>
      <c r="K292" s="63"/>
      <c r="L292" s="50"/>
      <c r="M292" s="51"/>
    </row>
    <row r="293" spans="7:13" x14ac:dyDescent="0.25">
      <c r="G293" s="62"/>
      <c r="I293" s="95"/>
      <c r="J293" s="63"/>
      <c r="K293" s="63"/>
      <c r="L293" s="50"/>
      <c r="M293" s="51"/>
    </row>
    <row r="294" spans="7:13" x14ac:dyDescent="0.25">
      <c r="G294" s="62"/>
      <c r="I294" s="95"/>
      <c r="J294" s="63"/>
      <c r="K294" s="63"/>
      <c r="L294" s="50"/>
      <c r="M294" s="51"/>
    </row>
    <row r="295" spans="7:13" x14ac:dyDescent="0.25">
      <c r="G295" s="62"/>
      <c r="I295" s="95"/>
      <c r="J295" s="63"/>
      <c r="K295" s="63"/>
      <c r="L295" s="50"/>
      <c r="M295" s="51"/>
    </row>
    <row r="296" spans="7:13" x14ac:dyDescent="0.25">
      <c r="G296" s="62"/>
      <c r="I296" s="95"/>
      <c r="J296" s="63"/>
      <c r="K296" s="63"/>
      <c r="L296" s="50"/>
      <c r="M296" s="51"/>
    </row>
    <row r="297" spans="7:13" x14ac:dyDescent="0.25">
      <c r="G297" s="62"/>
      <c r="I297" s="95"/>
      <c r="J297" s="63"/>
      <c r="K297" s="63"/>
      <c r="L297" s="50"/>
      <c r="M297" s="51"/>
    </row>
    <row r="298" spans="7:13" x14ac:dyDescent="0.25">
      <c r="G298" s="62"/>
      <c r="I298" s="95"/>
      <c r="J298" s="63"/>
      <c r="K298" s="63"/>
      <c r="L298" s="50"/>
      <c r="M298" s="51"/>
    </row>
    <row r="299" spans="7:13" x14ac:dyDescent="0.25">
      <c r="G299" s="62"/>
      <c r="I299" s="95"/>
      <c r="J299" s="63"/>
      <c r="K299" s="63"/>
      <c r="L299" s="50"/>
      <c r="M299" s="51"/>
    </row>
    <row r="300" spans="7:13" x14ac:dyDescent="0.25">
      <c r="G300" s="62"/>
      <c r="I300" s="95"/>
      <c r="J300" s="63"/>
      <c r="K300" s="63"/>
      <c r="L300" s="50"/>
      <c r="M300" s="51"/>
    </row>
    <row r="301" spans="7:13" x14ac:dyDescent="0.25">
      <c r="G301" s="62"/>
      <c r="I301" s="95"/>
      <c r="J301" s="63"/>
      <c r="K301" s="63"/>
      <c r="L301" s="50"/>
      <c r="M301" s="51"/>
    </row>
    <row r="302" spans="7:13" x14ac:dyDescent="0.25">
      <c r="G302" s="62"/>
      <c r="I302" s="95"/>
      <c r="J302" s="63"/>
      <c r="K302" s="63"/>
      <c r="L302" s="50"/>
      <c r="M302" s="51"/>
    </row>
    <row r="303" spans="7:13" x14ac:dyDescent="0.25">
      <c r="G303" s="62"/>
      <c r="I303" s="95"/>
      <c r="J303" s="63"/>
      <c r="K303" s="63"/>
      <c r="L303" s="50"/>
      <c r="M303" s="51"/>
    </row>
    <row r="304" spans="7:13" x14ac:dyDescent="0.25">
      <c r="G304" s="62"/>
      <c r="I304" s="95"/>
      <c r="J304" s="63"/>
      <c r="K304" s="63"/>
      <c r="L304" s="50"/>
      <c r="M304" s="51"/>
    </row>
    <row r="305" spans="7:13" x14ac:dyDescent="0.25">
      <c r="G305" s="62"/>
      <c r="I305" s="95"/>
      <c r="J305" s="63"/>
      <c r="K305" s="63"/>
      <c r="L305" s="50"/>
      <c r="M305" s="51"/>
    </row>
    <row r="306" spans="7:13" x14ac:dyDescent="0.25">
      <c r="G306" s="62"/>
      <c r="I306" s="95"/>
      <c r="J306" s="63"/>
      <c r="K306" s="63"/>
      <c r="L306" s="50"/>
      <c r="M306" s="51"/>
    </row>
    <row r="307" spans="7:13" x14ac:dyDescent="0.25">
      <c r="G307" s="62"/>
      <c r="I307" s="95"/>
      <c r="J307" s="63"/>
      <c r="K307" s="63"/>
      <c r="L307" s="50"/>
      <c r="M307" s="51"/>
    </row>
    <row r="308" spans="7:13" x14ac:dyDescent="0.25">
      <c r="G308" s="62"/>
      <c r="I308" s="95"/>
      <c r="J308" s="63"/>
      <c r="K308" s="63"/>
      <c r="L308" s="50"/>
      <c r="M308" s="51"/>
    </row>
    <row r="309" spans="7:13" x14ac:dyDescent="0.25">
      <c r="G309" s="62"/>
      <c r="I309" s="95"/>
      <c r="J309" s="63"/>
      <c r="K309" s="63"/>
      <c r="L309" s="50"/>
      <c r="M309" s="51"/>
    </row>
    <row r="310" spans="7:13" x14ac:dyDescent="0.25">
      <c r="G310" s="62"/>
      <c r="I310" s="95"/>
      <c r="J310" s="63"/>
      <c r="K310" s="63"/>
      <c r="L310" s="50"/>
      <c r="M310" s="51"/>
    </row>
    <row r="311" spans="7:13" x14ac:dyDescent="0.25">
      <c r="G311" s="62"/>
      <c r="I311" s="95"/>
      <c r="J311" s="63"/>
      <c r="K311" s="63"/>
      <c r="L311" s="50"/>
      <c r="M311" s="51"/>
    </row>
    <row r="312" spans="7:13" x14ac:dyDescent="0.25">
      <c r="G312" s="62"/>
      <c r="I312" s="95"/>
      <c r="J312" s="63"/>
      <c r="K312" s="63"/>
      <c r="L312" s="50"/>
      <c r="M312" s="51"/>
    </row>
    <row r="313" spans="7:13" x14ac:dyDescent="0.25">
      <c r="G313" s="62"/>
      <c r="I313" s="95"/>
      <c r="J313" s="63"/>
      <c r="K313" s="63"/>
      <c r="L313" s="50"/>
      <c r="M313" s="51"/>
    </row>
    <row r="314" spans="7:13" x14ac:dyDescent="0.25">
      <c r="G314" s="62"/>
      <c r="I314" s="95"/>
      <c r="J314" s="63"/>
      <c r="K314" s="63"/>
      <c r="L314" s="50"/>
      <c r="M314" s="51"/>
    </row>
    <row r="315" spans="7:13" x14ac:dyDescent="0.25">
      <c r="G315" s="62"/>
      <c r="I315" s="95"/>
      <c r="J315" s="63"/>
      <c r="K315" s="63"/>
      <c r="L315" s="50"/>
      <c r="M315" s="51"/>
    </row>
    <row r="316" spans="7:13" x14ac:dyDescent="0.25">
      <c r="G316" s="62"/>
      <c r="I316" s="95"/>
      <c r="J316" s="63"/>
      <c r="K316" s="63"/>
      <c r="L316" s="50"/>
      <c r="M316" s="51"/>
    </row>
    <row r="317" spans="7:13" x14ac:dyDescent="0.25">
      <c r="G317" s="62"/>
      <c r="I317" s="95"/>
      <c r="J317" s="63"/>
      <c r="K317" s="63"/>
      <c r="L317" s="50"/>
      <c r="M317" s="51"/>
    </row>
    <row r="318" spans="7:13" x14ac:dyDescent="0.25">
      <c r="G318" s="62"/>
      <c r="I318" s="95"/>
      <c r="J318" s="63"/>
      <c r="K318" s="63"/>
      <c r="L318" s="50"/>
      <c r="M318" s="51"/>
    </row>
    <row r="319" spans="7:13" x14ac:dyDescent="0.25">
      <c r="G319" s="62"/>
      <c r="I319" s="95"/>
      <c r="J319" s="63"/>
      <c r="K319" s="63"/>
      <c r="L319" s="50"/>
      <c r="M319" s="51"/>
    </row>
    <row r="320" spans="7:13" x14ac:dyDescent="0.25">
      <c r="G320" s="62"/>
      <c r="I320" s="95"/>
      <c r="J320" s="63"/>
      <c r="K320" s="63"/>
      <c r="L320" s="50"/>
      <c r="M320" s="51"/>
    </row>
    <row r="321" spans="7:13" x14ac:dyDescent="0.25">
      <c r="G321" s="62"/>
      <c r="I321" s="95"/>
      <c r="J321" s="63"/>
      <c r="K321" s="63"/>
      <c r="L321" s="50"/>
      <c r="M321" s="51"/>
    </row>
    <row r="322" spans="7:13" x14ac:dyDescent="0.25">
      <c r="G322" s="62"/>
      <c r="I322" s="95"/>
      <c r="J322" s="63"/>
      <c r="K322" s="63"/>
      <c r="L322" s="50"/>
      <c r="M322" s="51"/>
    </row>
    <row r="323" spans="7:13" x14ac:dyDescent="0.25">
      <c r="G323" s="62"/>
      <c r="I323" s="95"/>
      <c r="J323" s="63"/>
      <c r="K323" s="63"/>
      <c r="L323" s="50"/>
      <c r="M323" s="51"/>
    </row>
    <row r="324" spans="7:13" x14ac:dyDescent="0.25">
      <c r="G324" s="62"/>
      <c r="I324" s="95"/>
      <c r="J324" s="63"/>
      <c r="K324" s="63"/>
      <c r="L324" s="50"/>
      <c r="M324" s="51"/>
    </row>
    <row r="325" spans="7:13" x14ac:dyDescent="0.25">
      <c r="G325" s="62"/>
      <c r="I325" s="95"/>
      <c r="J325" s="63"/>
      <c r="K325" s="63"/>
      <c r="L325" s="50"/>
      <c r="M325" s="51"/>
    </row>
    <row r="326" spans="7:13" x14ac:dyDescent="0.25">
      <c r="G326" s="62"/>
      <c r="I326" s="95"/>
      <c r="J326" s="63"/>
      <c r="K326" s="63"/>
      <c r="L326" s="50"/>
      <c r="M326" s="51"/>
    </row>
    <row r="327" spans="7:13" x14ac:dyDescent="0.25">
      <c r="G327" s="62"/>
      <c r="I327" s="95"/>
      <c r="J327" s="63"/>
      <c r="K327" s="63"/>
      <c r="L327" s="50"/>
      <c r="M327" s="51"/>
    </row>
    <row r="328" spans="7:13" x14ac:dyDescent="0.25">
      <c r="G328" s="62"/>
      <c r="I328" s="95"/>
      <c r="J328" s="63"/>
      <c r="K328" s="63"/>
      <c r="L328" s="50"/>
      <c r="M328" s="51"/>
    </row>
    <row r="329" spans="7:13" x14ac:dyDescent="0.25">
      <c r="G329" s="62"/>
      <c r="I329" s="95"/>
      <c r="J329" s="63"/>
      <c r="K329" s="63"/>
      <c r="L329" s="50"/>
      <c r="M329" s="51"/>
    </row>
    <row r="330" spans="7:13" x14ac:dyDescent="0.25">
      <c r="G330" s="62"/>
      <c r="I330" s="95"/>
      <c r="J330" s="63"/>
      <c r="K330" s="63"/>
      <c r="L330" s="50"/>
      <c r="M330" s="51"/>
    </row>
    <row r="331" spans="7:13" x14ac:dyDescent="0.25">
      <c r="G331" s="62"/>
      <c r="I331" s="95"/>
      <c r="J331" s="63"/>
      <c r="K331" s="63"/>
      <c r="L331" s="50"/>
      <c r="M331" s="51"/>
    </row>
    <row r="332" spans="7:13" x14ac:dyDescent="0.25">
      <c r="G332" s="62"/>
      <c r="I332" s="95"/>
      <c r="J332" s="63"/>
      <c r="K332" s="63"/>
      <c r="L332" s="50"/>
      <c r="M332" s="51"/>
    </row>
    <row r="333" spans="7:13" x14ac:dyDescent="0.25">
      <c r="G333" s="62"/>
      <c r="I333" s="95"/>
      <c r="J333" s="63"/>
      <c r="K333" s="63"/>
      <c r="L333" s="50"/>
      <c r="M333" s="51"/>
    </row>
    <row r="334" spans="7:13" x14ac:dyDescent="0.25">
      <c r="G334" s="62"/>
      <c r="I334" s="95"/>
      <c r="J334" s="63"/>
      <c r="K334" s="63"/>
      <c r="L334" s="50"/>
      <c r="M334" s="51"/>
    </row>
    <row r="335" spans="7:13" x14ac:dyDescent="0.25">
      <c r="G335" s="62"/>
      <c r="I335" s="95"/>
      <c r="J335" s="63"/>
      <c r="K335" s="63"/>
      <c r="L335" s="50"/>
      <c r="M335" s="51"/>
    </row>
    <row r="336" spans="7:13" x14ac:dyDescent="0.25">
      <c r="G336" s="62"/>
      <c r="I336" s="95"/>
      <c r="J336" s="63"/>
      <c r="K336" s="63"/>
      <c r="L336" s="50"/>
      <c r="M336" s="51"/>
    </row>
    <row r="337" spans="7:13" x14ac:dyDescent="0.25">
      <c r="G337" s="62"/>
      <c r="I337" s="95"/>
      <c r="J337" s="63"/>
      <c r="K337" s="63"/>
      <c r="L337" s="50"/>
      <c r="M337" s="51"/>
    </row>
    <row r="338" spans="7:13" x14ac:dyDescent="0.25">
      <c r="G338" s="62"/>
      <c r="I338" s="95"/>
      <c r="J338" s="63"/>
      <c r="K338" s="63"/>
      <c r="L338" s="50"/>
      <c r="M338" s="51"/>
    </row>
    <row r="339" spans="7:13" x14ac:dyDescent="0.25">
      <c r="G339" s="62"/>
      <c r="I339" s="95"/>
      <c r="J339" s="63"/>
      <c r="K339" s="63"/>
      <c r="L339" s="50"/>
      <c r="M339" s="51"/>
    </row>
    <row r="340" spans="7:13" x14ac:dyDescent="0.25">
      <c r="G340" s="62"/>
      <c r="I340" s="95"/>
      <c r="J340" s="63"/>
      <c r="K340" s="63"/>
      <c r="L340" s="50"/>
      <c r="M340" s="51"/>
    </row>
    <row r="341" spans="7:13" x14ac:dyDescent="0.25">
      <c r="G341" s="62"/>
      <c r="I341" s="95"/>
      <c r="J341" s="63"/>
      <c r="K341" s="63"/>
      <c r="L341" s="50"/>
      <c r="M341" s="51"/>
    </row>
    <row r="342" spans="7:13" x14ac:dyDescent="0.25">
      <c r="G342" s="62"/>
      <c r="I342" s="95"/>
      <c r="J342" s="63"/>
      <c r="K342" s="63"/>
      <c r="L342" s="50"/>
      <c r="M342" s="87"/>
    </row>
    <row r="343" spans="7:13" x14ac:dyDescent="0.25">
      <c r="G343" s="62"/>
      <c r="I343" s="95"/>
      <c r="J343" s="63"/>
      <c r="K343" s="63"/>
      <c r="L343" s="50"/>
      <c r="M343" s="87"/>
    </row>
    <row r="344" spans="7:13" x14ac:dyDescent="0.25">
      <c r="G344" s="62"/>
      <c r="I344" s="95"/>
      <c r="J344" s="63"/>
      <c r="K344" s="63"/>
      <c r="L344" s="50"/>
      <c r="M344" s="87"/>
    </row>
    <row r="345" spans="7:13" x14ac:dyDescent="0.25">
      <c r="G345" s="62"/>
      <c r="I345" s="95"/>
      <c r="J345" s="63"/>
      <c r="K345" s="63"/>
      <c r="L345" s="50"/>
      <c r="M345" s="87"/>
    </row>
    <row r="346" spans="7:13" x14ac:dyDescent="0.25">
      <c r="G346" s="62"/>
      <c r="I346" s="95"/>
      <c r="J346" s="63"/>
      <c r="K346" s="63"/>
      <c r="L346" s="50"/>
      <c r="M346" s="87"/>
    </row>
    <row r="347" spans="7:13" x14ac:dyDescent="0.25">
      <c r="G347" s="62"/>
      <c r="I347" s="95"/>
      <c r="J347" s="63"/>
      <c r="K347" s="63"/>
      <c r="L347" s="50"/>
      <c r="M347" s="87"/>
    </row>
    <row r="348" spans="7:13" x14ac:dyDescent="0.25">
      <c r="G348" s="62"/>
      <c r="I348" s="95"/>
      <c r="J348" s="63"/>
      <c r="K348" s="63"/>
      <c r="L348" s="50"/>
      <c r="M348" s="87"/>
    </row>
    <row r="349" spans="7:13" x14ac:dyDescent="0.25">
      <c r="G349" s="62"/>
      <c r="I349" s="95"/>
      <c r="J349" s="63"/>
      <c r="K349" s="63"/>
      <c r="L349" s="50"/>
      <c r="M349" s="87"/>
    </row>
    <row r="350" spans="7:13" x14ac:dyDescent="0.25">
      <c r="G350" s="62"/>
      <c r="I350" s="95"/>
      <c r="J350" s="63"/>
      <c r="K350" s="63"/>
      <c r="L350" s="50"/>
      <c r="M350" s="87"/>
    </row>
    <row r="351" spans="7:13" x14ac:dyDescent="0.25">
      <c r="G351" s="62"/>
      <c r="I351" s="95"/>
      <c r="J351" s="63"/>
      <c r="K351" s="63"/>
      <c r="L351" s="50"/>
      <c r="M351" s="87"/>
    </row>
    <row r="352" spans="7:13" x14ac:dyDescent="0.25">
      <c r="G352" s="62"/>
      <c r="I352" s="95"/>
      <c r="J352" s="63"/>
      <c r="K352" s="63"/>
      <c r="L352" s="50"/>
      <c r="M352" s="87"/>
    </row>
    <row r="353" spans="7:13" x14ac:dyDescent="0.25">
      <c r="G353" s="62"/>
      <c r="I353" s="95"/>
      <c r="J353" s="63"/>
      <c r="K353" s="63"/>
      <c r="L353" s="50"/>
      <c r="M353" s="87"/>
    </row>
    <row r="354" spans="7:13" x14ac:dyDescent="0.25">
      <c r="G354" s="62"/>
      <c r="I354" s="95"/>
      <c r="J354" s="63"/>
      <c r="K354" s="63"/>
      <c r="L354" s="50"/>
      <c r="M354" s="87"/>
    </row>
    <row r="355" spans="7:13" x14ac:dyDescent="0.25">
      <c r="G355" s="62"/>
      <c r="I355" s="95"/>
      <c r="J355" s="63"/>
      <c r="K355" s="63"/>
      <c r="L355" s="50"/>
      <c r="M355" s="87"/>
    </row>
    <row r="356" spans="7:13" x14ac:dyDescent="0.25">
      <c r="G356" s="62"/>
      <c r="I356" s="95"/>
      <c r="J356" s="63"/>
      <c r="K356" s="63"/>
      <c r="L356" s="50"/>
      <c r="M356" s="87"/>
    </row>
    <row r="357" spans="7:13" x14ac:dyDescent="0.25">
      <c r="G357" s="62"/>
      <c r="I357" s="95"/>
      <c r="J357" s="63"/>
      <c r="K357" s="63"/>
      <c r="L357" s="50"/>
      <c r="M357" s="87"/>
    </row>
    <row r="358" spans="7:13" x14ac:dyDescent="0.25">
      <c r="G358" s="62"/>
      <c r="I358" s="95"/>
      <c r="J358" s="63"/>
      <c r="K358" s="63"/>
      <c r="L358" s="50"/>
      <c r="M358" s="87"/>
    </row>
    <row r="359" spans="7:13" x14ac:dyDescent="0.25">
      <c r="G359" s="62"/>
      <c r="I359" s="95"/>
      <c r="J359" s="63"/>
      <c r="K359" s="63"/>
      <c r="L359" s="50"/>
      <c r="M359" s="87"/>
    </row>
    <row r="360" spans="7:13" x14ac:dyDescent="0.25">
      <c r="G360" s="62"/>
      <c r="I360" s="95"/>
      <c r="J360" s="63"/>
      <c r="K360" s="63"/>
      <c r="L360" s="50"/>
      <c r="M360" s="87"/>
    </row>
    <row r="361" spans="7:13" x14ac:dyDescent="0.25">
      <c r="G361" s="62"/>
      <c r="I361" s="95"/>
      <c r="J361" s="63"/>
      <c r="K361" s="63"/>
      <c r="L361" s="50"/>
      <c r="M361" s="87"/>
    </row>
    <row r="362" spans="7:13" x14ac:dyDescent="0.25">
      <c r="G362" s="62"/>
      <c r="I362" s="95"/>
      <c r="J362" s="63"/>
      <c r="K362" s="63"/>
      <c r="L362" s="50"/>
      <c r="M362" s="87"/>
    </row>
    <row r="363" spans="7:13" x14ac:dyDescent="0.25">
      <c r="G363" s="62"/>
      <c r="I363" s="95"/>
      <c r="J363" s="63"/>
      <c r="K363" s="63"/>
      <c r="L363" s="50"/>
      <c r="M363" s="87"/>
    </row>
    <row r="364" spans="7:13" x14ac:dyDescent="0.25">
      <c r="G364" s="62"/>
      <c r="I364" s="95"/>
      <c r="J364" s="63"/>
      <c r="K364" s="63"/>
      <c r="L364" s="50"/>
      <c r="M364" s="87"/>
    </row>
    <row r="365" spans="7:13" x14ac:dyDescent="0.25">
      <c r="G365" s="62"/>
      <c r="I365" s="95"/>
      <c r="J365" s="63"/>
      <c r="K365" s="63"/>
      <c r="L365" s="50"/>
      <c r="M365" s="87"/>
    </row>
    <row r="366" spans="7:13" x14ac:dyDescent="0.25">
      <c r="G366" s="62"/>
      <c r="I366" s="95"/>
      <c r="J366" s="63"/>
      <c r="K366" s="63"/>
      <c r="L366" s="50"/>
      <c r="M366" s="87"/>
    </row>
    <row r="367" spans="7:13" x14ac:dyDescent="0.25">
      <c r="G367" s="62"/>
      <c r="I367" s="95"/>
      <c r="J367" s="63"/>
      <c r="K367" s="63"/>
      <c r="L367" s="50"/>
      <c r="M367" s="87"/>
    </row>
    <row r="368" spans="7:13" x14ac:dyDescent="0.25">
      <c r="G368" s="62"/>
      <c r="I368" s="95"/>
      <c r="J368" s="63"/>
      <c r="K368" s="63"/>
      <c r="L368" s="50"/>
      <c r="M368" s="87"/>
    </row>
    <row r="369" spans="7:13" x14ac:dyDescent="0.25">
      <c r="G369" s="62"/>
      <c r="I369" s="95"/>
      <c r="J369" s="63"/>
      <c r="K369" s="63"/>
      <c r="L369" s="50"/>
      <c r="M369" s="87"/>
    </row>
    <row r="370" spans="7:13" x14ac:dyDescent="0.25">
      <c r="G370" s="62"/>
      <c r="I370" s="95"/>
      <c r="J370" s="63"/>
      <c r="K370" s="63"/>
      <c r="L370" s="50"/>
      <c r="M370" s="87"/>
    </row>
    <row r="371" spans="7:13" x14ac:dyDescent="0.25">
      <c r="G371" s="62"/>
      <c r="I371" s="95"/>
      <c r="J371" s="63"/>
      <c r="K371" s="63"/>
      <c r="L371" s="50"/>
      <c r="M371" s="87"/>
    </row>
    <row r="372" spans="7:13" x14ac:dyDescent="0.25">
      <c r="G372" s="62"/>
      <c r="I372" s="95"/>
      <c r="J372" s="63"/>
      <c r="K372" s="63"/>
      <c r="L372" s="50"/>
      <c r="M372" s="87"/>
    </row>
    <row r="373" spans="7:13" x14ac:dyDescent="0.25">
      <c r="G373" s="62"/>
      <c r="I373" s="95"/>
      <c r="J373" s="63"/>
      <c r="K373" s="63"/>
      <c r="L373" s="50"/>
      <c r="M373" s="87"/>
    </row>
    <row r="374" spans="7:13" x14ac:dyDescent="0.25">
      <c r="G374" s="62"/>
      <c r="I374" s="95"/>
      <c r="J374" s="63"/>
      <c r="K374" s="63"/>
      <c r="L374" s="50"/>
      <c r="M374" s="87"/>
    </row>
    <row r="375" spans="7:13" x14ac:dyDescent="0.25">
      <c r="G375" s="62"/>
      <c r="I375" s="95"/>
      <c r="J375" s="63"/>
      <c r="K375" s="63"/>
      <c r="L375" s="50"/>
      <c r="M375" s="87"/>
    </row>
    <row r="376" spans="7:13" x14ac:dyDescent="0.25">
      <c r="G376" s="62"/>
      <c r="I376" s="95"/>
      <c r="J376" s="63"/>
      <c r="K376" s="63"/>
      <c r="L376" s="50"/>
      <c r="M376" s="87"/>
    </row>
    <row r="377" spans="7:13" x14ac:dyDescent="0.25">
      <c r="G377" s="62"/>
      <c r="I377" s="95"/>
      <c r="J377" s="63"/>
      <c r="K377" s="63"/>
      <c r="L377" s="50"/>
      <c r="M377" s="87"/>
    </row>
    <row r="378" spans="7:13" x14ac:dyDescent="0.25">
      <c r="G378" s="62"/>
      <c r="I378" s="95"/>
      <c r="J378" s="63"/>
      <c r="K378" s="63"/>
      <c r="L378" s="50"/>
      <c r="M378" s="87"/>
    </row>
    <row r="379" spans="7:13" x14ac:dyDescent="0.25">
      <c r="G379" s="62"/>
      <c r="I379" s="95"/>
      <c r="J379" s="63"/>
      <c r="K379" s="63"/>
      <c r="L379" s="50"/>
      <c r="M379" s="87"/>
    </row>
    <row r="380" spans="7:13" x14ac:dyDescent="0.25">
      <c r="G380" s="62"/>
      <c r="I380" s="95"/>
      <c r="J380" s="63"/>
      <c r="K380" s="63"/>
      <c r="L380" s="50"/>
      <c r="M380" s="87"/>
    </row>
    <row r="381" spans="7:13" x14ac:dyDescent="0.25">
      <c r="G381" s="62"/>
      <c r="I381" s="95"/>
      <c r="J381" s="63"/>
      <c r="K381" s="63"/>
      <c r="L381" s="50"/>
      <c r="M381" s="87"/>
    </row>
    <row r="382" spans="7:13" x14ac:dyDescent="0.25">
      <c r="G382" s="62"/>
      <c r="I382" s="95"/>
      <c r="J382" s="63"/>
      <c r="K382" s="63"/>
      <c r="L382" s="50"/>
      <c r="M382" s="87"/>
    </row>
    <row r="383" spans="7:13" x14ac:dyDescent="0.25">
      <c r="G383" s="62"/>
      <c r="I383" s="95"/>
      <c r="J383" s="63"/>
      <c r="K383" s="63"/>
      <c r="L383" s="50"/>
      <c r="M383" s="87"/>
    </row>
    <row r="384" spans="7:13" x14ac:dyDescent="0.25">
      <c r="G384" s="62"/>
      <c r="I384" s="95"/>
      <c r="J384" s="63"/>
      <c r="K384" s="63"/>
      <c r="L384" s="50"/>
      <c r="M384" s="87"/>
    </row>
    <row r="385" spans="7:13" x14ac:dyDescent="0.25">
      <c r="G385" s="62"/>
      <c r="I385" s="95"/>
      <c r="J385" s="63"/>
      <c r="K385" s="63"/>
      <c r="L385" s="50"/>
      <c r="M385" s="87"/>
    </row>
    <row r="386" spans="7:13" x14ac:dyDescent="0.25">
      <c r="G386" s="62"/>
      <c r="I386" s="95"/>
      <c r="J386" s="63"/>
      <c r="K386" s="63"/>
      <c r="L386" s="50"/>
      <c r="M386" s="87"/>
    </row>
    <row r="387" spans="7:13" x14ac:dyDescent="0.25">
      <c r="G387" s="62"/>
      <c r="I387" s="95"/>
      <c r="J387" s="63"/>
      <c r="K387" s="63"/>
      <c r="L387" s="50"/>
      <c r="M387" s="87"/>
    </row>
    <row r="388" spans="7:13" x14ac:dyDescent="0.25">
      <c r="G388" s="62"/>
      <c r="I388" s="95"/>
      <c r="J388" s="63"/>
      <c r="K388" s="63"/>
      <c r="L388" s="50"/>
      <c r="M388" s="87"/>
    </row>
    <row r="389" spans="7:13" x14ac:dyDescent="0.25">
      <c r="G389" s="62"/>
      <c r="I389" s="95"/>
      <c r="J389" s="63"/>
      <c r="K389" s="63"/>
      <c r="L389" s="50"/>
      <c r="M389" s="87"/>
    </row>
    <row r="390" spans="7:13" x14ac:dyDescent="0.25">
      <c r="G390" s="62"/>
      <c r="I390" s="95"/>
      <c r="J390" s="63"/>
      <c r="K390" s="63"/>
      <c r="L390" s="50"/>
      <c r="M390" s="87"/>
    </row>
    <row r="391" spans="7:13" x14ac:dyDescent="0.25">
      <c r="G391" s="62"/>
      <c r="I391" s="95"/>
      <c r="J391" s="63"/>
      <c r="K391" s="63"/>
      <c r="L391" s="50"/>
      <c r="M391" s="87"/>
    </row>
    <row r="392" spans="7:13" x14ac:dyDescent="0.25">
      <c r="G392" s="62"/>
      <c r="I392" s="95"/>
      <c r="J392" s="63"/>
      <c r="K392" s="63"/>
      <c r="L392" s="50"/>
      <c r="M392" s="87"/>
    </row>
    <row r="393" spans="7:13" x14ac:dyDescent="0.25">
      <c r="G393" s="62"/>
      <c r="I393" s="95"/>
      <c r="J393" s="63"/>
      <c r="K393" s="63"/>
      <c r="L393" s="50"/>
      <c r="M393" s="87"/>
    </row>
    <row r="394" spans="7:13" x14ac:dyDescent="0.25">
      <c r="G394" s="62"/>
      <c r="I394" s="95"/>
      <c r="J394" s="63"/>
      <c r="K394" s="63"/>
      <c r="L394" s="50"/>
      <c r="M394" s="87"/>
    </row>
    <row r="395" spans="7:13" x14ac:dyDescent="0.25">
      <c r="G395" s="62"/>
      <c r="I395" s="95"/>
      <c r="J395" s="63"/>
      <c r="K395" s="63"/>
      <c r="L395" s="50"/>
      <c r="M395" s="87"/>
    </row>
    <row r="396" spans="7:13" x14ac:dyDescent="0.25">
      <c r="G396" s="62"/>
      <c r="I396" s="95"/>
      <c r="J396" s="63"/>
      <c r="K396" s="63"/>
      <c r="L396" s="50"/>
      <c r="M396" s="87"/>
    </row>
    <row r="397" spans="7:13" x14ac:dyDescent="0.25">
      <c r="G397" s="62"/>
      <c r="I397" s="95"/>
      <c r="J397" s="63"/>
      <c r="K397" s="63"/>
      <c r="L397" s="50"/>
      <c r="M397" s="87"/>
    </row>
    <row r="398" spans="7:13" x14ac:dyDescent="0.25">
      <c r="G398" s="62"/>
      <c r="I398" s="95"/>
      <c r="J398" s="63"/>
      <c r="K398" s="63"/>
      <c r="L398" s="50"/>
      <c r="M398" s="87"/>
    </row>
    <row r="399" spans="7:13" x14ac:dyDescent="0.25">
      <c r="G399" s="62"/>
      <c r="I399" s="95"/>
      <c r="J399" s="63"/>
      <c r="K399" s="63"/>
      <c r="L399" s="50"/>
      <c r="M399" s="87"/>
    </row>
    <row r="400" spans="7:13" x14ac:dyDescent="0.25">
      <c r="G400" s="62"/>
      <c r="I400" s="95"/>
      <c r="J400" s="63"/>
      <c r="K400" s="63"/>
      <c r="L400" s="50"/>
      <c r="M400" s="87"/>
    </row>
    <row r="401" spans="7:13" x14ac:dyDescent="0.25">
      <c r="G401" s="62"/>
      <c r="I401" s="95"/>
      <c r="J401" s="63"/>
      <c r="K401" s="63"/>
      <c r="L401" s="50"/>
      <c r="M401" s="87"/>
    </row>
    <row r="402" spans="7:13" x14ac:dyDescent="0.25">
      <c r="G402" s="62"/>
      <c r="I402" s="95"/>
      <c r="J402" s="63"/>
      <c r="K402" s="63"/>
      <c r="L402" s="50"/>
      <c r="M402" s="87"/>
    </row>
    <row r="403" spans="7:13" x14ac:dyDescent="0.25">
      <c r="G403" s="62"/>
      <c r="I403" s="95"/>
      <c r="J403" s="63"/>
      <c r="K403" s="63"/>
      <c r="L403" s="50"/>
      <c r="M403" s="87"/>
    </row>
    <row r="404" spans="7:13" x14ac:dyDescent="0.25">
      <c r="G404" s="62"/>
      <c r="I404" s="95"/>
      <c r="J404" s="63"/>
      <c r="K404" s="63"/>
      <c r="L404" s="50"/>
      <c r="M404" s="87"/>
    </row>
    <row r="405" spans="7:13" x14ac:dyDescent="0.25">
      <c r="G405" s="62"/>
      <c r="I405" s="95"/>
      <c r="J405" s="63"/>
      <c r="K405" s="63"/>
      <c r="L405" s="50"/>
      <c r="M405" s="87"/>
    </row>
    <row r="406" spans="7:13" x14ac:dyDescent="0.25">
      <c r="G406" s="62"/>
      <c r="I406" s="95"/>
      <c r="J406" s="63"/>
      <c r="K406" s="63"/>
      <c r="L406" s="50"/>
      <c r="M406" s="87"/>
    </row>
    <row r="407" spans="7:13" x14ac:dyDescent="0.25">
      <c r="G407" s="62"/>
      <c r="I407" s="95"/>
      <c r="J407" s="63"/>
      <c r="K407" s="63"/>
      <c r="L407" s="50"/>
      <c r="M407" s="87"/>
    </row>
    <row r="408" spans="7:13" x14ac:dyDescent="0.25">
      <c r="G408" s="62"/>
      <c r="I408" s="95"/>
      <c r="J408" s="63"/>
      <c r="K408" s="63"/>
      <c r="L408" s="50"/>
      <c r="M408" s="87"/>
    </row>
    <row r="409" spans="7:13" x14ac:dyDescent="0.25">
      <c r="G409" s="62"/>
      <c r="I409" s="95"/>
      <c r="J409" s="63"/>
      <c r="K409" s="63"/>
      <c r="L409" s="50"/>
      <c r="M409" s="87"/>
    </row>
    <row r="410" spans="7:13" x14ac:dyDescent="0.25">
      <c r="G410" s="62"/>
      <c r="I410" s="95"/>
      <c r="J410" s="63"/>
      <c r="K410" s="63"/>
      <c r="L410" s="50"/>
      <c r="M410" s="87"/>
    </row>
    <row r="411" spans="7:13" x14ac:dyDescent="0.25">
      <c r="G411" s="62"/>
      <c r="I411" s="95"/>
      <c r="J411" s="63"/>
      <c r="K411" s="63"/>
      <c r="L411" s="50"/>
      <c r="M411" s="87"/>
    </row>
    <row r="412" spans="7:13" x14ac:dyDescent="0.25">
      <c r="G412" s="62"/>
      <c r="I412" s="95"/>
      <c r="J412" s="63"/>
      <c r="K412" s="63"/>
      <c r="L412" s="50"/>
      <c r="M412" s="87"/>
    </row>
    <row r="413" spans="7:13" x14ac:dyDescent="0.25">
      <c r="G413" s="62"/>
      <c r="I413" s="95"/>
      <c r="J413" s="63"/>
      <c r="K413" s="63"/>
      <c r="L413" s="50"/>
      <c r="M413" s="87"/>
    </row>
    <row r="414" spans="7:13" x14ac:dyDescent="0.25">
      <c r="G414" s="62"/>
      <c r="I414" s="95"/>
      <c r="J414" s="63"/>
      <c r="K414" s="63"/>
      <c r="L414" s="50"/>
      <c r="M414" s="87"/>
    </row>
    <row r="415" spans="7:13" x14ac:dyDescent="0.25">
      <c r="G415" s="62"/>
      <c r="I415" s="95"/>
      <c r="J415" s="63"/>
      <c r="K415" s="63"/>
      <c r="L415" s="50"/>
      <c r="M415" s="87"/>
    </row>
    <row r="416" spans="7:13" x14ac:dyDescent="0.25">
      <c r="G416" s="62"/>
      <c r="I416" s="95"/>
      <c r="J416" s="63"/>
      <c r="K416" s="63"/>
      <c r="L416" s="50"/>
      <c r="M416" s="87"/>
    </row>
    <row r="417" spans="7:13" x14ac:dyDescent="0.25">
      <c r="G417" s="62"/>
      <c r="I417" s="95"/>
      <c r="J417" s="63"/>
      <c r="K417" s="63"/>
      <c r="L417" s="50"/>
      <c r="M417" s="87"/>
    </row>
    <row r="418" spans="7:13" x14ac:dyDescent="0.25">
      <c r="G418" s="62"/>
      <c r="I418" s="95"/>
      <c r="J418" s="63"/>
      <c r="K418" s="63"/>
      <c r="L418" s="50"/>
      <c r="M418" s="87"/>
    </row>
    <row r="419" spans="7:13" x14ac:dyDescent="0.25">
      <c r="G419" s="62"/>
      <c r="I419" s="95"/>
      <c r="J419" s="63"/>
      <c r="K419" s="63"/>
      <c r="L419" s="50"/>
      <c r="M419" s="87"/>
    </row>
    <row r="420" spans="7:13" x14ac:dyDescent="0.25">
      <c r="G420" s="62"/>
      <c r="I420" s="95"/>
      <c r="J420" s="63"/>
      <c r="K420" s="63"/>
      <c r="L420" s="50"/>
      <c r="M420" s="87"/>
    </row>
    <row r="421" spans="7:13" x14ac:dyDescent="0.25">
      <c r="G421" s="62"/>
      <c r="I421" s="95"/>
      <c r="J421" s="63"/>
      <c r="K421" s="63"/>
      <c r="L421" s="50"/>
      <c r="M421" s="87"/>
    </row>
    <row r="422" spans="7:13" x14ac:dyDescent="0.25">
      <c r="G422" s="62"/>
      <c r="I422" s="95"/>
      <c r="J422" s="63"/>
      <c r="K422" s="63"/>
      <c r="L422" s="50"/>
      <c r="M422" s="87"/>
    </row>
    <row r="423" spans="7:13" x14ac:dyDescent="0.25">
      <c r="G423" s="62"/>
      <c r="I423" s="95"/>
      <c r="J423" s="63"/>
      <c r="K423" s="63"/>
      <c r="L423" s="50"/>
      <c r="M423" s="87"/>
    </row>
    <row r="424" spans="7:13" x14ac:dyDescent="0.25">
      <c r="G424" s="62"/>
      <c r="I424" s="95"/>
      <c r="J424" s="63"/>
      <c r="K424" s="63"/>
      <c r="L424" s="50"/>
      <c r="M424" s="87"/>
    </row>
    <row r="425" spans="7:13" x14ac:dyDescent="0.25">
      <c r="G425" s="62"/>
      <c r="I425" s="95"/>
      <c r="J425" s="63"/>
      <c r="K425" s="63"/>
      <c r="L425" s="50"/>
      <c r="M425" s="87"/>
    </row>
    <row r="426" spans="7:13" x14ac:dyDescent="0.25">
      <c r="G426" s="62"/>
      <c r="I426" s="95"/>
      <c r="J426" s="63"/>
      <c r="K426" s="63"/>
      <c r="L426" s="50"/>
      <c r="M426" s="87"/>
    </row>
    <row r="427" spans="7:13" x14ac:dyDescent="0.25">
      <c r="G427" s="62"/>
      <c r="I427" s="95"/>
      <c r="J427" s="63"/>
      <c r="K427" s="63"/>
      <c r="L427" s="50"/>
      <c r="M427" s="87"/>
    </row>
    <row r="428" spans="7:13" x14ac:dyDescent="0.25">
      <c r="G428" s="62"/>
      <c r="I428" s="95"/>
      <c r="J428" s="63"/>
      <c r="K428" s="63"/>
      <c r="L428" s="50"/>
      <c r="M428" s="87"/>
    </row>
    <row r="429" spans="7:13" x14ac:dyDescent="0.25">
      <c r="G429" s="62"/>
      <c r="I429" s="95"/>
      <c r="J429" s="63"/>
      <c r="K429" s="63"/>
      <c r="L429" s="50"/>
      <c r="M429" s="87"/>
    </row>
    <row r="430" spans="7:13" x14ac:dyDescent="0.25">
      <c r="G430" s="62"/>
      <c r="I430" s="95"/>
      <c r="J430" s="63"/>
      <c r="K430" s="63"/>
      <c r="L430" s="50"/>
      <c r="M430" s="87"/>
    </row>
    <row r="431" spans="7:13" x14ac:dyDescent="0.25">
      <c r="G431" s="62"/>
      <c r="I431" s="95"/>
      <c r="J431" s="63"/>
      <c r="K431" s="63"/>
      <c r="L431" s="50"/>
      <c r="M431" s="87"/>
    </row>
    <row r="432" spans="7:13" x14ac:dyDescent="0.25">
      <c r="G432" s="62"/>
      <c r="I432" s="95"/>
      <c r="J432" s="63"/>
      <c r="K432" s="63"/>
      <c r="L432" s="50"/>
      <c r="M432" s="87"/>
    </row>
    <row r="433" spans="7:13" x14ac:dyDescent="0.25">
      <c r="G433" s="62"/>
      <c r="I433" s="95"/>
      <c r="J433" s="63"/>
      <c r="K433" s="63"/>
      <c r="L433" s="50"/>
      <c r="M433" s="87"/>
    </row>
    <row r="434" spans="7:13" x14ac:dyDescent="0.25">
      <c r="G434" s="62"/>
      <c r="I434" s="95"/>
      <c r="J434" s="63"/>
      <c r="K434" s="63"/>
      <c r="L434" s="50"/>
      <c r="M434" s="87"/>
    </row>
    <row r="435" spans="7:13" x14ac:dyDescent="0.25">
      <c r="G435" s="62"/>
      <c r="I435" s="95"/>
      <c r="J435" s="63"/>
      <c r="K435" s="63"/>
      <c r="L435" s="50"/>
      <c r="M435" s="87"/>
    </row>
    <row r="436" spans="7:13" x14ac:dyDescent="0.25">
      <c r="G436" s="62"/>
      <c r="I436" s="95"/>
      <c r="J436" s="63"/>
      <c r="K436" s="63"/>
      <c r="L436" s="50"/>
      <c r="M436" s="87"/>
    </row>
    <row r="437" spans="7:13" x14ac:dyDescent="0.25">
      <c r="G437" s="62"/>
      <c r="I437" s="95"/>
      <c r="J437" s="63"/>
      <c r="K437" s="63"/>
      <c r="L437" s="50"/>
      <c r="M437" s="87"/>
    </row>
    <row r="438" spans="7:13" x14ac:dyDescent="0.25">
      <c r="G438" s="62"/>
      <c r="I438" s="95"/>
      <c r="J438" s="63"/>
      <c r="K438" s="63"/>
      <c r="L438" s="50"/>
      <c r="M438" s="87"/>
    </row>
    <row r="439" spans="7:13" x14ac:dyDescent="0.25">
      <c r="G439" s="62"/>
      <c r="L439" s="50"/>
      <c r="M439" s="87"/>
    </row>
    <row r="440" spans="7:13" x14ac:dyDescent="0.25">
      <c r="G440" s="62"/>
      <c r="L440" s="50"/>
      <c r="M440" s="87"/>
    </row>
    <row r="441" spans="7:13" x14ac:dyDescent="0.25">
      <c r="G441" s="62"/>
      <c r="L441" s="50"/>
      <c r="M441" s="87"/>
    </row>
    <row r="442" spans="7:13" x14ac:dyDescent="0.25">
      <c r="G442" s="62"/>
      <c r="L442" s="50"/>
      <c r="M442" s="87"/>
    </row>
    <row r="443" spans="7:13" x14ac:dyDescent="0.25">
      <c r="G443" s="62"/>
      <c r="L443" s="50"/>
      <c r="M443" s="87"/>
    </row>
    <row r="444" spans="7:13" x14ac:dyDescent="0.25">
      <c r="G444" s="62"/>
      <c r="L444" s="50"/>
      <c r="M444" s="87"/>
    </row>
    <row r="445" spans="7:13" x14ac:dyDescent="0.25">
      <c r="G445" s="62"/>
      <c r="L445" s="50"/>
      <c r="M445" s="87"/>
    </row>
    <row r="446" spans="7:13" x14ac:dyDescent="0.25">
      <c r="G446" s="62"/>
      <c r="L446" s="50"/>
      <c r="M446" s="87"/>
    </row>
    <row r="447" spans="7:13" x14ac:dyDescent="0.25">
      <c r="G447" s="62"/>
      <c r="L447" s="50"/>
      <c r="M447" s="87"/>
    </row>
    <row r="448" spans="7:13" x14ac:dyDescent="0.25">
      <c r="G448" s="62"/>
      <c r="L448" s="50"/>
      <c r="M448" s="87"/>
    </row>
    <row r="449" spans="7:13" x14ac:dyDescent="0.25">
      <c r="G449" s="62"/>
      <c r="L449" s="50"/>
      <c r="M449" s="87"/>
    </row>
    <row r="450" spans="7:13" x14ac:dyDescent="0.25">
      <c r="G450" s="62"/>
      <c r="L450" s="50"/>
      <c r="M450" s="87"/>
    </row>
    <row r="451" spans="7:13" x14ac:dyDescent="0.25">
      <c r="G451" s="62"/>
      <c r="L451" s="50"/>
      <c r="M451" s="87"/>
    </row>
    <row r="452" spans="7:13" x14ac:dyDescent="0.25">
      <c r="G452" s="62"/>
      <c r="L452" s="50"/>
      <c r="M452" s="87"/>
    </row>
    <row r="453" spans="7:13" x14ac:dyDescent="0.25">
      <c r="G453" s="62"/>
      <c r="L453" s="50"/>
      <c r="M453" s="87"/>
    </row>
    <row r="454" spans="7:13" x14ac:dyDescent="0.25">
      <c r="G454" s="62"/>
      <c r="L454" s="50"/>
      <c r="M454" s="87"/>
    </row>
    <row r="455" spans="7:13" x14ac:dyDescent="0.25">
      <c r="G455" s="62"/>
      <c r="L455" s="50"/>
      <c r="M455" s="87"/>
    </row>
    <row r="456" spans="7:13" x14ac:dyDescent="0.25">
      <c r="G456" s="62"/>
      <c r="L456" s="50"/>
      <c r="M456" s="87"/>
    </row>
    <row r="457" spans="7:13" x14ac:dyDescent="0.25">
      <c r="G457" s="62"/>
      <c r="L457" s="50"/>
      <c r="M457" s="87"/>
    </row>
    <row r="458" spans="7:13" x14ac:dyDescent="0.25">
      <c r="G458" s="62"/>
      <c r="L458" s="50"/>
      <c r="M458" s="87"/>
    </row>
    <row r="459" spans="7:13" x14ac:dyDescent="0.25">
      <c r="G459" s="62"/>
      <c r="L459" s="50"/>
      <c r="M459" s="87"/>
    </row>
    <row r="460" spans="7:13" x14ac:dyDescent="0.25">
      <c r="G460" s="62"/>
      <c r="L460" s="50"/>
      <c r="M460" s="87"/>
    </row>
    <row r="461" spans="7:13" x14ac:dyDescent="0.25">
      <c r="G461" s="62"/>
      <c r="L461" s="50"/>
      <c r="M461" s="87"/>
    </row>
    <row r="462" spans="7:13" x14ac:dyDescent="0.25">
      <c r="G462" s="62"/>
      <c r="L462" s="50"/>
      <c r="M462" s="87"/>
    </row>
    <row r="463" spans="7:13" x14ac:dyDescent="0.25">
      <c r="G463" s="62"/>
      <c r="L463" s="50"/>
      <c r="M463" s="87"/>
    </row>
    <row r="464" spans="7:13" x14ac:dyDescent="0.25">
      <c r="G464" s="62"/>
      <c r="L464" s="50"/>
      <c r="M464" s="87"/>
    </row>
    <row r="465" spans="7:13" x14ac:dyDescent="0.25">
      <c r="G465" s="62"/>
      <c r="L465" s="50"/>
      <c r="M465" s="87"/>
    </row>
    <row r="466" spans="7:13" x14ac:dyDescent="0.25">
      <c r="G466" s="62"/>
      <c r="L466" s="50"/>
      <c r="M466" s="87"/>
    </row>
    <row r="467" spans="7:13" x14ac:dyDescent="0.25">
      <c r="G467" s="62"/>
      <c r="L467" s="50"/>
      <c r="M467" s="87"/>
    </row>
    <row r="468" spans="7:13" x14ac:dyDescent="0.25">
      <c r="G468" s="62"/>
      <c r="L468" s="50"/>
      <c r="M468" s="87"/>
    </row>
    <row r="469" spans="7:13" x14ac:dyDescent="0.25">
      <c r="G469" s="62"/>
      <c r="L469" s="50"/>
      <c r="M469" s="87"/>
    </row>
    <row r="470" spans="7:13" x14ac:dyDescent="0.25">
      <c r="G470" s="62"/>
      <c r="L470" s="50"/>
      <c r="M470" s="87"/>
    </row>
    <row r="471" spans="7:13" x14ac:dyDescent="0.25">
      <c r="G471" s="62"/>
      <c r="L471" s="50"/>
      <c r="M471" s="87"/>
    </row>
    <row r="472" spans="7:13" x14ac:dyDescent="0.25">
      <c r="G472" s="62"/>
      <c r="L472" s="50"/>
      <c r="M472" s="87"/>
    </row>
    <row r="473" spans="7:13" x14ac:dyDescent="0.25">
      <c r="G473" s="62"/>
      <c r="L473" s="50"/>
      <c r="M473" s="87"/>
    </row>
    <row r="474" spans="7:13" x14ac:dyDescent="0.25">
      <c r="G474" s="62"/>
      <c r="L474" s="50"/>
      <c r="M474" s="87"/>
    </row>
    <row r="475" spans="7:13" x14ac:dyDescent="0.25">
      <c r="G475" s="62"/>
      <c r="L475" s="50"/>
      <c r="M475" s="87"/>
    </row>
    <row r="476" spans="7:13" x14ac:dyDescent="0.25">
      <c r="G476" s="62"/>
      <c r="L476" s="50"/>
      <c r="M476" s="87"/>
    </row>
    <row r="477" spans="7:13" x14ac:dyDescent="0.25">
      <c r="G477" s="62"/>
      <c r="L477" s="50"/>
      <c r="M477" s="87"/>
    </row>
    <row r="478" spans="7:13" x14ac:dyDescent="0.25">
      <c r="G478" s="62"/>
      <c r="L478" s="50"/>
      <c r="M478" s="87"/>
    </row>
    <row r="479" spans="7:13" x14ac:dyDescent="0.25">
      <c r="G479" s="62"/>
      <c r="L479" s="50"/>
      <c r="M479" s="87"/>
    </row>
    <row r="480" spans="7:13" x14ac:dyDescent="0.25">
      <c r="G480" s="62"/>
      <c r="L480" s="50"/>
      <c r="M480" s="87"/>
    </row>
    <row r="481" spans="7:13" x14ac:dyDescent="0.25">
      <c r="G481" s="62"/>
      <c r="L481" s="50"/>
      <c r="M481" s="87"/>
    </row>
    <row r="482" spans="7:13" x14ac:dyDescent="0.25">
      <c r="G482" s="62"/>
      <c r="L482" s="50"/>
      <c r="M482" s="87"/>
    </row>
    <row r="483" spans="7:13" x14ac:dyDescent="0.25">
      <c r="G483" s="62"/>
      <c r="L483" s="50"/>
      <c r="M483" s="87"/>
    </row>
    <row r="484" spans="7:13" x14ac:dyDescent="0.25">
      <c r="G484" s="62"/>
      <c r="L484" s="50"/>
      <c r="M484" s="87"/>
    </row>
    <row r="485" spans="7:13" x14ac:dyDescent="0.25">
      <c r="G485" s="62"/>
      <c r="L485" s="50"/>
      <c r="M485" s="87"/>
    </row>
    <row r="486" spans="7:13" x14ac:dyDescent="0.25">
      <c r="G486" s="62"/>
      <c r="L486" s="50"/>
      <c r="M486" s="87"/>
    </row>
    <row r="487" spans="7:13" x14ac:dyDescent="0.25">
      <c r="G487" s="62"/>
      <c r="L487" s="50"/>
      <c r="M487" s="87"/>
    </row>
    <row r="488" spans="7:13" x14ac:dyDescent="0.25">
      <c r="G488" s="62"/>
      <c r="L488" s="50"/>
      <c r="M488" s="87"/>
    </row>
    <row r="489" spans="7:13" x14ac:dyDescent="0.25">
      <c r="G489" s="62"/>
      <c r="L489" s="50"/>
      <c r="M489" s="87"/>
    </row>
    <row r="490" spans="7:13" x14ac:dyDescent="0.25">
      <c r="G490" s="62"/>
      <c r="L490" s="50"/>
      <c r="M490" s="87"/>
    </row>
    <row r="491" spans="7:13" x14ac:dyDescent="0.25">
      <c r="G491" s="62"/>
      <c r="L491" s="50"/>
      <c r="M491" s="87"/>
    </row>
    <row r="492" spans="7:13" x14ac:dyDescent="0.25">
      <c r="G492" s="62"/>
      <c r="L492" s="50"/>
      <c r="M492" s="87"/>
    </row>
    <row r="493" spans="7:13" x14ac:dyDescent="0.25">
      <c r="G493" s="62"/>
      <c r="L493" s="50"/>
      <c r="M493" s="87"/>
    </row>
    <row r="494" spans="7:13" x14ac:dyDescent="0.25">
      <c r="G494" s="62"/>
      <c r="L494" s="50"/>
      <c r="M494" s="87"/>
    </row>
    <row r="495" spans="7:13" x14ac:dyDescent="0.25">
      <c r="G495" s="62"/>
      <c r="L495" s="50"/>
      <c r="M495" s="87"/>
    </row>
    <row r="496" spans="7:13" x14ac:dyDescent="0.25">
      <c r="G496" s="62"/>
      <c r="L496" s="50"/>
      <c r="M496" s="87"/>
    </row>
    <row r="497" spans="7:13" x14ac:dyDescent="0.25">
      <c r="G497" s="62"/>
      <c r="L497" s="50"/>
      <c r="M497" s="87"/>
    </row>
    <row r="498" spans="7:13" x14ac:dyDescent="0.25">
      <c r="G498" s="62"/>
      <c r="L498" s="50"/>
      <c r="M498" s="87"/>
    </row>
    <row r="499" spans="7:13" x14ac:dyDescent="0.25">
      <c r="G499" s="62"/>
      <c r="L499" s="50"/>
      <c r="M499" s="87"/>
    </row>
    <row r="500" spans="7:13" x14ac:dyDescent="0.25">
      <c r="G500" s="62"/>
      <c r="L500" s="50"/>
      <c r="M500" s="87"/>
    </row>
    <row r="501" spans="7:13" x14ac:dyDescent="0.25">
      <c r="G501" s="62"/>
      <c r="L501" s="50"/>
      <c r="M501" s="87"/>
    </row>
    <row r="502" spans="7:13" x14ac:dyDescent="0.25">
      <c r="G502" s="62"/>
      <c r="L502" s="50"/>
      <c r="M502" s="87"/>
    </row>
    <row r="503" spans="7:13" x14ac:dyDescent="0.25">
      <c r="G503" s="62"/>
      <c r="L503" s="50"/>
      <c r="M503" s="87"/>
    </row>
    <row r="504" spans="7:13" x14ac:dyDescent="0.25">
      <c r="G504" s="62"/>
      <c r="L504" s="50"/>
      <c r="M504" s="87"/>
    </row>
    <row r="505" spans="7:13" x14ac:dyDescent="0.25">
      <c r="G505" s="62"/>
      <c r="L505" s="50"/>
      <c r="M505" s="87"/>
    </row>
    <row r="506" spans="7:13" x14ac:dyDescent="0.25">
      <c r="G506" s="62"/>
      <c r="L506" s="50"/>
      <c r="M506" s="87"/>
    </row>
    <row r="507" spans="7:13" x14ac:dyDescent="0.25">
      <c r="G507" s="62"/>
      <c r="L507" s="50"/>
      <c r="M507" s="87"/>
    </row>
    <row r="508" spans="7:13" x14ac:dyDescent="0.25">
      <c r="G508" s="62"/>
      <c r="L508" s="50"/>
      <c r="M508" s="87"/>
    </row>
    <row r="509" spans="7:13" x14ac:dyDescent="0.25">
      <c r="G509" s="62"/>
      <c r="L509" s="50"/>
      <c r="M509" s="87"/>
    </row>
    <row r="510" spans="7:13" x14ac:dyDescent="0.25">
      <c r="G510" s="62"/>
      <c r="L510" s="50"/>
      <c r="M510" s="87"/>
    </row>
    <row r="511" spans="7:13" x14ac:dyDescent="0.25">
      <c r="G511" s="62"/>
      <c r="L511" s="50"/>
      <c r="M511" s="87"/>
    </row>
    <row r="512" spans="7:13" x14ac:dyDescent="0.25">
      <c r="G512" s="62"/>
      <c r="L512" s="50"/>
      <c r="M512" s="87"/>
    </row>
    <row r="513" spans="7:13" x14ac:dyDescent="0.25">
      <c r="G513" s="62"/>
      <c r="L513" s="50"/>
      <c r="M513" s="87"/>
    </row>
    <row r="514" spans="7:13" x14ac:dyDescent="0.25">
      <c r="G514" s="62"/>
      <c r="L514" s="50"/>
      <c r="M514" s="87"/>
    </row>
    <row r="515" spans="7:13" x14ac:dyDescent="0.25">
      <c r="G515" s="62"/>
      <c r="L515" s="50"/>
      <c r="M515" s="87"/>
    </row>
    <row r="516" spans="7:13" x14ac:dyDescent="0.25">
      <c r="G516" s="62"/>
      <c r="L516" s="50"/>
      <c r="M516" s="87"/>
    </row>
    <row r="517" spans="7:13" x14ac:dyDescent="0.25">
      <c r="G517" s="62"/>
      <c r="L517" s="50"/>
      <c r="M517" s="87"/>
    </row>
    <row r="518" spans="7:13" x14ac:dyDescent="0.25">
      <c r="G518" s="62"/>
      <c r="L518" s="50"/>
      <c r="M518" s="87"/>
    </row>
    <row r="519" spans="7:13" x14ac:dyDescent="0.25">
      <c r="G519" s="62"/>
      <c r="L519" s="50"/>
      <c r="M519" s="87"/>
    </row>
    <row r="520" spans="7:13" x14ac:dyDescent="0.25">
      <c r="G520" s="62"/>
      <c r="L520" s="50"/>
      <c r="M520" s="87"/>
    </row>
    <row r="521" spans="7:13" x14ac:dyDescent="0.25">
      <c r="G521" s="62"/>
      <c r="L521" s="50"/>
      <c r="M521" s="87"/>
    </row>
    <row r="522" spans="7:13" x14ac:dyDescent="0.25">
      <c r="G522" s="62"/>
      <c r="L522" s="50"/>
      <c r="M522" s="87"/>
    </row>
    <row r="523" spans="7:13" x14ac:dyDescent="0.25">
      <c r="G523" s="62"/>
      <c r="L523" s="50"/>
      <c r="M523" s="87"/>
    </row>
    <row r="524" spans="7:13" x14ac:dyDescent="0.25">
      <c r="G524" s="62"/>
      <c r="L524" s="50"/>
      <c r="M524" s="87"/>
    </row>
    <row r="525" spans="7:13" x14ac:dyDescent="0.25">
      <c r="G525" s="62"/>
      <c r="L525" s="50"/>
      <c r="M525" s="87"/>
    </row>
    <row r="526" spans="7:13" x14ac:dyDescent="0.25">
      <c r="G526" s="62"/>
      <c r="L526" s="50"/>
      <c r="M526" s="87"/>
    </row>
    <row r="527" spans="7:13" x14ac:dyDescent="0.25">
      <c r="G527" s="62"/>
      <c r="L527" s="50"/>
      <c r="M527" s="87"/>
    </row>
    <row r="528" spans="7:13" x14ac:dyDescent="0.25">
      <c r="G528" s="62"/>
      <c r="L528" s="50"/>
      <c r="M528" s="87"/>
    </row>
    <row r="529" spans="7:13" x14ac:dyDescent="0.25">
      <c r="G529" s="62"/>
      <c r="L529" s="50"/>
      <c r="M529" s="87"/>
    </row>
    <row r="530" spans="7:13" x14ac:dyDescent="0.25">
      <c r="G530" s="62"/>
      <c r="L530" s="50"/>
      <c r="M530" s="87"/>
    </row>
    <row r="531" spans="7:13" x14ac:dyDescent="0.25">
      <c r="G531" s="62"/>
      <c r="L531" s="50"/>
      <c r="M531" s="87"/>
    </row>
    <row r="532" spans="7:13" x14ac:dyDescent="0.25">
      <c r="G532" s="62"/>
      <c r="L532" s="50"/>
      <c r="M532" s="87"/>
    </row>
    <row r="533" spans="7:13" x14ac:dyDescent="0.25">
      <c r="G533" s="62"/>
      <c r="L533" s="50"/>
      <c r="M533" s="87"/>
    </row>
    <row r="534" spans="7:13" x14ac:dyDescent="0.25">
      <c r="G534" s="62"/>
      <c r="L534" s="50"/>
      <c r="M534" s="87"/>
    </row>
    <row r="535" spans="7:13" x14ac:dyDescent="0.25">
      <c r="G535" s="62"/>
      <c r="L535" s="50"/>
      <c r="M535" s="87"/>
    </row>
    <row r="536" spans="7:13" x14ac:dyDescent="0.25">
      <c r="G536" s="62"/>
      <c r="L536" s="50"/>
      <c r="M536" s="87"/>
    </row>
    <row r="537" spans="7:13" x14ac:dyDescent="0.25">
      <c r="G537" s="62"/>
      <c r="L537" s="50"/>
      <c r="M537" s="87"/>
    </row>
    <row r="538" spans="7:13" x14ac:dyDescent="0.25">
      <c r="G538" s="62"/>
      <c r="L538" s="50"/>
      <c r="M538" s="87"/>
    </row>
    <row r="539" spans="7:13" x14ac:dyDescent="0.25">
      <c r="G539" s="62"/>
      <c r="L539" s="50"/>
      <c r="M539" s="87"/>
    </row>
    <row r="540" spans="7:13" x14ac:dyDescent="0.25">
      <c r="G540" s="62"/>
      <c r="L540" s="50"/>
      <c r="M540" s="87"/>
    </row>
    <row r="541" spans="7:13" x14ac:dyDescent="0.25">
      <c r="G541" s="62"/>
      <c r="L541" s="50"/>
      <c r="M541" s="87"/>
    </row>
    <row r="542" spans="7:13" x14ac:dyDescent="0.25">
      <c r="G542" s="62"/>
      <c r="L542" s="50"/>
      <c r="M542" s="87"/>
    </row>
    <row r="543" spans="7:13" x14ac:dyDescent="0.25">
      <c r="G543" s="62"/>
      <c r="L543" s="50"/>
      <c r="M543" s="87"/>
    </row>
  </sheetData>
  <sheetProtection algorithmName="SHA-512" hashValue="uMWSUG4GAkLSfDHZfcsp+jF1TK5T4bw4r4GpAX07tOJrQXY9BY4ziO4FI27gz0Fe96KBOlQHpEDDTu9sqleuig==" saltValue="2Vyj1sMs9KE2wHG45OgvjQ==" spinCount="100000" sheet="1"/>
  <phoneticPr fontId="15" type="noConversion"/>
  <pageMargins left="0.31496062992125984" right="0.11811023622047245" top="0.74803149606299213" bottom="0.74803149606299213" header="0.31496062992125984" footer="0.31496062992125984"/>
  <pageSetup paperSize="9" orientation="portrait" r:id="rId1"/>
  <headerFooter>
    <oddHeader>&amp;L&amp;9&amp;Uodsek 3B/I. Fekalni kanal F2: Mladinska ulica (Komunala) – Dalmatinova ulica</oddHeader>
    <oddFooter>&amp;L&amp;9Projekt: Ureditev Ceste bratov Milavcev v Brežicah v dolžini 1.350 m', ter Trga izgnancev med Domom kulture in Gimnazijo Brežice
Načrt: Meteorna in fekalna kanalizacija
&amp;R&amp;9stran &amp;P od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Delovni listi</vt:lpstr>
      </vt:variant>
      <vt:variant>
        <vt:i4>3</vt:i4>
      </vt:variant>
      <vt:variant>
        <vt:lpstr>Imenovani obsegi</vt:lpstr>
      </vt:variant>
      <vt:variant>
        <vt:i4>5</vt:i4>
      </vt:variant>
    </vt:vector>
  </HeadingPairs>
  <TitlesOfParts>
    <vt:vector size="8" baseType="lpstr">
      <vt:lpstr>REKAPITULACIJA</vt:lpstr>
      <vt:lpstr>3A. 2x jašek</vt:lpstr>
      <vt:lpstr>3B-I. fekalna</vt:lpstr>
      <vt:lpstr>'3A. 2x jašek'!Področje_tiskanja</vt:lpstr>
      <vt:lpstr>'3B-I. fekalna'!Področje_tiskanja</vt:lpstr>
      <vt:lpstr>REKAPITULACIJA!Področje_tiskanja</vt:lpstr>
      <vt:lpstr>'3A. 2x jašek'!Tiskanje_naslovov</vt:lpstr>
      <vt:lpstr>'3B-I. fekalna'!Tiskanje_naslovov</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Uporabnik</dc:creator>
  <cp:lastModifiedBy>Vilma Zupančič</cp:lastModifiedBy>
  <cp:lastPrinted>2024-07-26T10:17:27Z</cp:lastPrinted>
  <dcterms:created xsi:type="dcterms:W3CDTF">2020-05-09T07:52:05Z</dcterms:created>
  <dcterms:modified xsi:type="dcterms:W3CDTF">2024-07-26T10:50:02Z</dcterms:modified>
</cp:coreProperties>
</file>